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22" i="1" l="1"/>
  <c r="E221" i="1"/>
  <c r="E220" i="1"/>
  <c r="E219" i="1"/>
  <c r="E218" i="1"/>
  <c r="E193" i="1"/>
  <c r="E151" i="1" l="1"/>
  <c r="E150" i="1"/>
  <c r="E149" i="1"/>
  <c r="E148" i="1"/>
  <c r="E147" i="1"/>
  <c r="E146" i="1"/>
  <c r="E145" i="1"/>
  <c r="E144" i="1"/>
  <c r="E132" i="1" l="1"/>
  <c r="E131" i="1"/>
  <c r="E130" i="1"/>
  <c r="E129" i="1"/>
  <c r="E33" i="1" l="1"/>
  <c r="E31" i="1"/>
  <c r="E29" i="1"/>
  <c r="E27" i="1"/>
  <c r="E25" i="1"/>
  <c r="E24" i="1"/>
</calcChain>
</file>

<file path=xl/sharedStrings.xml><?xml version="1.0" encoding="utf-8"?>
<sst xmlns="http://schemas.openxmlformats.org/spreadsheetml/2006/main" count="737" uniqueCount="528">
  <si>
    <t>Наименование учреждения</t>
  </si>
  <si>
    <t>Наименование должности</t>
  </si>
  <si>
    <t>Фамилия, имя, отчество</t>
  </si>
  <si>
    <t>Среднемесячная заработная плата расчитываемая за календарный год</t>
  </si>
  <si>
    <t>ГУЗ "Акшинская ЦРБ"</t>
  </si>
  <si>
    <t>Уланов Алексей Викторович</t>
  </si>
  <si>
    <t>Ткачёва Виктория Ефимовна</t>
  </si>
  <si>
    <t>Венедиктова Елена Эдуардовна</t>
  </si>
  <si>
    <t>Матвеева Анна Михайловна</t>
  </si>
  <si>
    <t>Емельянова Анна Сергеевна</t>
  </si>
  <si>
    <t>Главный врач</t>
  </si>
  <si>
    <t>Михайлова Галина Александровна</t>
  </si>
  <si>
    <t>Акалинская Оксана Юрьевна</t>
  </si>
  <si>
    <t>Авдеева Светлана Анатольевна</t>
  </si>
  <si>
    <t>Брюхова Лариса Дуфаровна</t>
  </si>
  <si>
    <t>Зав.по поликлинической работе</t>
  </si>
  <si>
    <t>И.о.главного бухгалтера</t>
  </si>
  <si>
    <t>Директор</t>
  </si>
  <si>
    <t>Заместитель директора</t>
  </si>
  <si>
    <t>Главный бухгалтер</t>
  </si>
  <si>
    <t>Цыренов Цырен Бадмаевич</t>
  </si>
  <si>
    <t>Заместитель главного врача по лечебной работе</t>
  </si>
  <si>
    <t>Будаева Цыпелма Бадмаевна</t>
  </si>
  <si>
    <t xml:space="preserve">Заместитель главного врача по орг. метод работе </t>
  </si>
  <si>
    <t>Батожаргалова Цыцыгма Цыденовна</t>
  </si>
  <si>
    <t>Заместитель главного врача по амбулаторно-поликлинической работе</t>
  </si>
  <si>
    <t>Дондоков Саян Галсанович</t>
  </si>
  <si>
    <t>Заместитель главного врача по экономическим вопросам</t>
  </si>
  <si>
    <t>Раднагуруева Саяна Александровна</t>
  </si>
  <si>
    <t>Бадиева Даба Дашиевна</t>
  </si>
  <si>
    <t>Чумаков Сергей Петрович</t>
  </si>
  <si>
    <t>Главный  бухгалтер</t>
  </si>
  <si>
    <t>Заместитель директора по фармацевтической деятельности</t>
  </si>
  <si>
    <t>Кожевникова Наталья Анатольевна</t>
  </si>
  <si>
    <t>Куницкая Екатерина Николаевна</t>
  </si>
  <si>
    <t>Заместитель директора по безопастности</t>
  </si>
  <si>
    <t>Рассолов  Виктор Евгеньевич</t>
  </si>
  <si>
    <t>Заместитель директора по АХЧ</t>
  </si>
  <si>
    <t>Вишняков Геннадий Владимирович</t>
  </si>
  <si>
    <t>Заместитель директора по правовым вопросам</t>
  </si>
  <si>
    <t>Лескова  Ирина Анатольевна</t>
  </si>
  <si>
    <t>ГПОУ "Балейское медицинское училище (техникум)"</t>
  </si>
  <si>
    <t>Бауэр Сергей Алексеевич</t>
  </si>
  <si>
    <t>Черенцова Светлана Владимировна</t>
  </si>
  <si>
    <t>главный бухгалтер</t>
  </si>
  <si>
    <t>Лазарева Наталия Сергеевна</t>
  </si>
  <si>
    <t>ГУЗ "Балейская ЦРБ"</t>
  </si>
  <si>
    <t>Жевтнева Елена Владимировна</t>
  </si>
  <si>
    <t>Лужанская Инна Александровна</t>
  </si>
  <si>
    <t>Попова Валенитна Алексеевна</t>
  </si>
  <si>
    <t>Матафонова Елена Валерьевна</t>
  </si>
  <si>
    <t>Заместитель директора по учебной работе</t>
  </si>
  <si>
    <t>Заместитель главного врача по медицинскому обслуживанию населения района</t>
  </si>
  <si>
    <t>Заместитель главного врача по лечебной части</t>
  </si>
  <si>
    <t>Заместитель главного врача по клинико-эксперной работе</t>
  </si>
  <si>
    <t>ГПОУ "Борзинское медицинское училище (техникум)"</t>
  </si>
  <si>
    <t>Доржиев Дугоржап Витальевич</t>
  </si>
  <si>
    <t>Заместитель главного врача по медицинскому обслуживанию населения</t>
  </si>
  <si>
    <t>Челышева Анна Викторовна</t>
  </si>
  <si>
    <t>Семенова Наталья Михайловна</t>
  </si>
  <si>
    <t>Заместитель главного врача по детству и родовспоможению</t>
  </si>
  <si>
    <t>Толстихин Федор Степанович</t>
  </si>
  <si>
    <t>Заместитель главного врача по управлению сестринской деятельностью</t>
  </si>
  <si>
    <t>Лопухова Марина Геннадьевна</t>
  </si>
  <si>
    <t>Заместитель главного врача по клинико-экспертной работе</t>
  </si>
  <si>
    <t>Доржиева Саяна Цыдыповна</t>
  </si>
  <si>
    <t>Сараева Наталья Васильевна</t>
  </si>
  <si>
    <t>Кривовязова Наталья Александровна</t>
  </si>
  <si>
    <t>Пинаев Баир Михайлович</t>
  </si>
  <si>
    <t>И.о.главного врача</t>
  </si>
  <si>
    <t>Ларионов Виктор Васильевич</t>
  </si>
  <si>
    <t>Михайлова Елена Сергеевна</t>
  </si>
  <si>
    <t>Барахтина Раиса Иннокентьевна</t>
  </si>
  <si>
    <t>ГУЗ "Газимуро-Заводская ЦРБ"</t>
  </si>
  <si>
    <t>ГУЗ "Городская больница №2"</t>
  </si>
  <si>
    <t>Егоров Александр Юрьевич</t>
  </si>
  <si>
    <t>Заместитель главного врача по медицинской части</t>
  </si>
  <si>
    <t>Максименко Денис Юрьевич</t>
  </si>
  <si>
    <t>ГБУЗ "Забайкальский краевой клинический госпиталь для ветеранов войн"</t>
  </si>
  <si>
    <t>Немакина Оксана Владимировна</t>
  </si>
  <si>
    <t>Андронова Наталья Геннадьевна</t>
  </si>
  <si>
    <t>Падчерова Валентина Николаевна</t>
  </si>
  <si>
    <t>Заместитель главного врача по хозяйственным вопросам</t>
  </si>
  <si>
    <t>Чугуевский Александр Александрович</t>
  </si>
  <si>
    <t>ГУЗ "Городская клиническая больница №1"</t>
  </si>
  <si>
    <t>Чепцов Федор Романович</t>
  </si>
  <si>
    <t>Шилина Ирина Николаевна</t>
  </si>
  <si>
    <t>Шептунова Надежда Васильевна</t>
  </si>
  <si>
    <t>ГАУЗ "Городская поликлиника № 4"</t>
  </si>
  <si>
    <t>Карпова Светлана Валерьевна</t>
  </si>
  <si>
    <t>Веселков Александр Викторович</t>
  </si>
  <si>
    <t>Шафигулина Елена Алексеевна</t>
  </si>
  <si>
    <t>ГАУЗ "ЦМР Дарасун"</t>
  </si>
  <si>
    <t>Заместитель главного врача по контролю качества и безопасности медицинской деятельности</t>
  </si>
  <si>
    <t>Заместитель главного врача по управлению  сестринским персоналом</t>
  </si>
  <si>
    <t>Заместитель главного врача по лечебной работе поликлинического подразделения №1</t>
  </si>
  <si>
    <t>Заместитель главного врача по лечебной работе поликлинического подразделения №2</t>
  </si>
  <si>
    <t>Заместитель главного врача по лечебной работе поликлинического подразделения №3</t>
  </si>
  <si>
    <t>Заместитель главного врача по лечебной работе поликлинического подразделения №4</t>
  </si>
  <si>
    <t>Заместитель главного врача по лечебной работе поликлинического подразделения №5</t>
  </si>
  <si>
    <t>Заместитель главного врача  по лечебной работе стоматологического подразделения</t>
  </si>
  <si>
    <t>Заместитель главного врача  по лечебной работе реабилитационного подразделения</t>
  </si>
  <si>
    <t>Горбач Галина Петровна</t>
  </si>
  <si>
    <t>Трофимова Татьяна Дмитриевна</t>
  </si>
  <si>
    <t>Пешкова Ольга Геннадьевна</t>
  </si>
  <si>
    <t>Коренева Ирина владимировна</t>
  </si>
  <si>
    <t>Дашиева Баирма циреновна</t>
  </si>
  <si>
    <t>Газинская Ольга Александровна</t>
  </si>
  <si>
    <t>ГУЗ "Дульдургинская ЦРБ"</t>
  </si>
  <si>
    <t>Жамсаранов Цыдып Дашиевич</t>
  </si>
  <si>
    <t>Заместитель главного врача по лечебной службе</t>
  </si>
  <si>
    <t>Доржиев Ким Лубсанович</t>
  </si>
  <si>
    <t>Дондокова Нина Батомункуевна</t>
  </si>
  <si>
    <t>Земеститель главного врача по амбулаторно - поликлинической службе</t>
  </si>
  <si>
    <t>Долина Виктория Николаевна</t>
  </si>
  <si>
    <t>Заместитель главного врача по материально технической службе</t>
  </si>
  <si>
    <t>Раднаев Владимир Аюрзанаевич</t>
  </si>
  <si>
    <t>Мункуева Туяна Галсандоржиевна</t>
  </si>
  <si>
    <t>ГУЗ "Забайкальская ЦРБ"</t>
  </si>
  <si>
    <t>Гуменюк Евгений Николаевич</t>
  </si>
  <si>
    <t>Каменщикова Марина Владимировна</t>
  </si>
  <si>
    <t>Ларионова Маргарита Валерьевна</t>
  </si>
  <si>
    <t>Нерода Оксана Дмитриевна</t>
  </si>
  <si>
    <t xml:space="preserve">Главный врач </t>
  </si>
  <si>
    <t xml:space="preserve">Базаров Сергей Баирович </t>
  </si>
  <si>
    <t xml:space="preserve">Заместитель главного врача по медицинской части </t>
  </si>
  <si>
    <t>Намсараева Дарима Дондоковна</t>
  </si>
  <si>
    <t xml:space="preserve">Главная медицинская сестра </t>
  </si>
  <si>
    <t xml:space="preserve">Батомункуева Сысык Иринчиновна </t>
  </si>
  <si>
    <t xml:space="preserve">Главный бухгалтер </t>
  </si>
  <si>
    <t xml:space="preserve">Дандарова Янжима Бадмаевна </t>
  </si>
  <si>
    <t>ГБУЗ "Забайкальская краевая туберкулезная больница"</t>
  </si>
  <si>
    <t>ГУЗ "Каларская ЦРБ"</t>
  </si>
  <si>
    <t>Костюрина Татьяна Михайловна</t>
  </si>
  <si>
    <t>Кошечкина Юлия Геннадьевна</t>
  </si>
  <si>
    <t>Хусаинова Наталья Сергеевна</t>
  </si>
  <si>
    <t>Ступина Ольга Петровна</t>
  </si>
  <si>
    <t>Заместитель руководителя по медицинской части по стационарной помощи</t>
  </si>
  <si>
    <t>Бунина Марина Валентиновна</t>
  </si>
  <si>
    <t>Заместитель руководителя по медицинской части по поликлинической  помощи</t>
  </si>
  <si>
    <t>Снигуряк Татьяна Владимировна</t>
  </si>
  <si>
    <t>Честикова Зоя Ивановна</t>
  </si>
  <si>
    <t>Заместитель руководителя по работе с сестринским персоналом</t>
  </si>
  <si>
    <t>Долгова Галина Андреевна</t>
  </si>
  <si>
    <t>Казанцева Наталия Георгиевна</t>
  </si>
  <si>
    <t>ГУЗ "Краевая больница №3"</t>
  </si>
  <si>
    <t>Горяев Николай Ильич</t>
  </si>
  <si>
    <t>Заместитель главного врача по лечебным вопросам</t>
  </si>
  <si>
    <t>Вырупаева Елена Павловна</t>
  </si>
  <si>
    <t>Заместитель главного врача по организационно-методической работе</t>
  </si>
  <si>
    <t>Вайнштейн Ирина Валентиновна</t>
  </si>
  <si>
    <t>Некипелая Наталья Ивановна</t>
  </si>
  <si>
    <t>ГАУЗ "Краевая больница № 4"</t>
  </si>
  <si>
    <t>Лемента Любовь Андреевна</t>
  </si>
  <si>
    <t>Вострикова Светлана Павловна</t>
  </si>
  <si>
    <t>Барышникова Вера Александровна</t>
  </si>
  <si>
    <t>Шадапов Владимир Владимирович</t>
  </si>
  <si>
    <t>Сухалькова Любовь Андреевна</t>
  </si>
  <si>
    <t>Попова Людмила Витальевна</t>
  </si>
  <si>
    <t>ГУЗ "КЦМР Ямкун"</t>
  </si>
  <si>
    <t>Холмогорова Ирина Владимировна</t>
  </si>
  <si>
    <t>Рюмкина Татьяна Валерьевна</t>
  </si>
  <si>
    <t>ГУЗ "Краевая детская клиническая больница"</t>
  </si>
  <si>
    <t>Заместитель главного врача по хирургии</t>
  </si>
  <si>
    <t>Заместитель главного врача по педиатрии</t>
  </si>
  <si>
    <t>ГКУЗ "Краевой детский санаторий для лечения туберкулеза"</t>
  </si>
  <si>
    <t>Черкун Мария Борисовна</t>
  </si>
  <si>
    <t>Медведко Елена Сергеевна</t>
  </si>
  <si>
    <t>Красавина Татьяна Иннокентьевна</t>
  </si>
  <si>
    <t>Шальнев Виктор Александрович</t>
  </si>
  <si>
    <t>Брум Татьяна Валентиновна</t>
  </si>
  <si>
    <t>Порушничак Евгений Борисович</t>
  </si>
  <si>
    <t>Юдина Виктория Викторовна</t>
  </si>
  <si>
    <t>Заместитель главного врача по санитарно-эпидемиологической работе</t>
  </si>
  <si>
    <t>Нескромных Лилия Викторовна</t>
  </si>
  <si>
    <t>Заместитель главного врача по организации работы сосудистого центра</t>
  </si>
  <si>
    <t>Крицкая Ольга Владимировна</t>
  </si>
  <si>
    <t>Заместитель главного врача по терапии</t>
  </si>
  <si>
    <t>Юркова Татьяна Степановна</t>
  </si>
  <si>
    <t>Рогачева Елена Геннадьевна</t>
  </si>
  <si>
    <t>Заметалина Екатерина Александровна</t>
  </si>
  <si>
    <t>ГУЗ "Краевая клиническая больница"</t>
  </si>
  <si>
    <t>ГУЗ "Краевой кожно-венерологический диспансер"</t>
  </si>
  <si>
    <t>Бердицкая Лариса Юрьевна</t>
  </si>
  <si>
    <t>Шипулина Елена Анатольевна</t>
  </si>
  <si>
    <t>Баранова Юлия Владимировна</t>
  </si>
  <si>
    <t>Чукунова Наталья Михайловна</t>
  </si>
  <si>
    <t>Юрчук Сергей Владимирович</t>
  </si>
  <si>
    <t>Веселова Елена Викторовна</t>
  </si>
  <si>
    <t>Зверева Лариса Алексеевна</t>
  </si>
  <si>
    <t>Максименко Татьяна Анатольевна</t>
  </si>
  <si>
    <t>Днепровская Ирина Сергеевна</t>
  </si>
  <si>
    <t>ГУЗ "Краевая клиническая инфекционная больница"</t>
  </si>
  <si>
    <t>Заместитель главного врача - заведующая ОП "Центр профилактики и борьбы со СПИД"</t>
  </si>
  <si>
    <t>ГАУЗ "Клинический медицинский центр г. Читы"</t>
  </si>
  <si>
    <t>Зам главного врача по управлению сестринским персоналом</t>
  </si>
  <si>
    <t xml:space="preserve">ГАУЗ "Забайкальский краевой наркологический диспансер" </t>
  </si>
  <si>
    <t>Заместитель главного врача</t>
  </si>
  <si>
    <t>ГУЗ "Забайкальский краевой онкологический диспансер"</t>
  </si>
  <si>
    <t>Пимкин Михаил Геннадьевич</t>
  </si>
  <si>
    <t>Тюменцев Александр Геннадьевич</t>
  </si>
  <si>
    <t>Заместитель главного врача по КЭР и контролю качества</t>
  </si>
  <si>
    <t>Блохина Елена Николаевна</t>
  </si>
  <si>
    <t>Заместитель главного врача по оргметодработе</t>
  </si>
  <si>
    <t>Горбачева Ольга Николаевна</t>
  </si>
  <si>
    <t>Заместитель главного врача по работе с сестринским персоналом</t>
  </si>
  <si>
    <t>Мамедова светлана Прокопьевна</t>
  </si>
  <si>
    <t>Григорьева Наталия Владимировна</t>
  </si>
  <si>
    <t>Заместитель главного врача по административно хозяйственной части</t>
  </si>
  <si>
    <t>Якимова Анна Анатольевна</t>
  </si>
  <si>
    <t>Соснина Светлана Михайловна</t>
  </si>
  <si>
    <t xml:space="preserve">И.о. начальника бюро </t>
  </si>
  <si>
    <t>Киреева Елена Анатольевна</t>
  </si>
  <si>
    <t xml:space="preserve">И.о. главного бухгалтера </t>
  </si>
  <si>
    <t>Ворошилова Елена Викторовна</t>
  </si>
  <si>
    <t>ГУЗ "Забайкальское краевое паталогоанатомическое бюро"</t>
  </si>
  <si>
    <t>ГПОУ "Краснокаменский медицинский колледж"</t>
  </si>
  <si>
    <t xml:space="preserve">Директор  </t>
  </si>
  <si>
    <t>Сенечев Максим Юрьевия</t>
  </si>
  <si>
    <t>Аксенова Наталья Егоровна</t>
  </si>
  <si>
    <t>Сутурина Ольга Николаевна</t>
  </si>
  <si>
    <t xml:space="preserve"> И.о. главного бухгалтера</t>
  </si>
  <si>
    <t>ГУЗ "Красночикойская ЦРБ"</t>
  </si>
  <si>
    <t>Попова Ирина Николаевна</t>
  </si>
  <si>
    <t>Спирина Александра Алексеевна</t>
  </si>
  <si>
    <t>Ефимчук Ольга Викторовна</t>
  </si>
  <si>
    <t>ГАУЗ "Краевая стоматологическая поликлиника"</t>
  </si>
  <si>
    <t>ГКУЗ "Краевая станция переливания крови"</t>
  </si>
  <si>
    <t>Ляпунов Константин Иванович</t>
  </si>
  <si>
    <t>Васильченко Альбина Алексеевна</t>
  </si>
  <si>
    <t>Сормолотов Петр Борисович</t>
  </si>
  <si>
    <t>Старновская Татьяна Андреевна</t>
  </si>
  <si>
    <t>Адианова Светлана Николаевна</t>
  </si>
  <si>
    <t>ГБУЗ "Забайкальский краевой клинический фтизиопульмонологический центр"</t>
  </si>
  <si>
    <t>ГУЗ "Краевой центр медицинской профилактики"</t>
  </si>
  <si>
    <t>Загирова Марина Борисовна</t>
  </si>
  <si>
    <t>Есина Татьяна Борисовна</t>
  </si>
  <si>
    <t>Григорьева Антонина Александровна</t>
  </si>
  <si>
    <t>Логинов Иван Михайлович</t>
  </si>
  <si>
    <t>Кузьмина Елена Валентиновна</t>
  </si>
  <si>
    <t>Куприянова Елена Ивановна</t>
  </si>
  <si>
    <t>Заместитель главного врача по КЭР</t>
  </si>
  <si>
    <t>Сергеева Ольга Викторовна</t>
  </si>
  <si>
    <t>ГУЗ "Медицинский информационно-аналитический центр"</t>
  </si>
  <si>
    <t>Осипов Михаил Владимирович</t>
  </si>
  <si>
    <t>Кабердо Наталья Сергеевна</t>
  </si>
  <si>
    <t>ГУЗ "Могойтуйская ЦРБ"</t>
  </si>
  <si>
    <t>Цоктоев Дармажап Балданович</t>
  </si>
  <si>
    <t>Дондоков Зориг Баторович</t>
  </si>
  <si>
    <t>Далаева Хандажаб Цыреновна</t>
  </si>
  <si>
    <t>Будагаева Ирина Николаевна</t>
  </si>
  <si>
    <t>Дамбаева Цыбегмит Рабдановна</t>
  </si>
  <si>
    <t>Заместитель главного врача  по лечебной работе</t>
  </si>
  <si>
    <t>Заместитель главного врача поклинико-эксперной работе</t>
  </si>
  <si>
    <t>ГУЗ "Могочинская центральная районная больница"</t>
  </si>
  <si>
    <t>Данильченко Валерий Владимирович</t>
  </si>
  <si>
    <t>Коробков Евгений Иванович</t>
  </si>
  <si>
    <t>Пинюгина Наталья Николаевна</t>
  </si>
  <si>
    <t>Мухамадзянова Светлана Инсуровна</t>
  </si>
  <si>
    <t>Щеголева Зинаида Алексеевна</t>
  </si>
  <si>
    <t>Глушко Марина Михайловна</t>
  </si>
  <si>
    <t>ГУЗ "Нерчинская ЦРБ"</t>
  </si>
  <si>
    <t>ГУЗ "Ононская ЦРБ"</t>
  </si>
  <si>
    <t>Лазо Игорь Борисович</t>
  </si>
  <si>
    <t>Нуриахметова Заря Климовна</t>
  </si>
  <si>
    <t>Заместитель главного врача по обслуживанию населения района</t>
  </si>
  <si>
    <t>Кузнецова Валентина Кимовна</t>
  </si>
  <si>
    <t>Бородина Ольга Афанасьевна</t>
  </si>
  <si>
    <t>ГБУЗ "Забайкальский краевой перинатальный центр"</t>
  </si>
  <si>
    <t>Агафонова Елена Николаевна</t>
  </si>
  <si>
    <t>Заместитель главного врача по акушерско-гинекологической помощи</t>
  </si>
  <si>
    <t>Брум Ольга Юрьевна</t>
  </si>
  <si>
    <t>Заместитель главного врача по педиатрической помощи</t>
  </si>
  <si>
    <t>Доровская Елена Николаевна</t>
  </si>
  <si>
    <t xml:space="preserve">Заместитель главного врача по организационно-методической работе </t>
  </si>
  <si>
    <t>Туранова Марина Алексеевна</t>
  </si>
  <si>
    <t>Илюхина Светлана Ивановна</t>
  </si>
  <si>
    <t xml:space="preserve">Заместитель главного врача по клинико-экспертной работе </t>
  </si>
  <si>
    <t>Савватеева Елена Анатольевна</t>
  </si>
  <si>
    <t>Тагарова Галина Федоровна</t>
  </si>
  <si>
    <t>Цыдыпов Цыден  Цыдендоржиевич</t>
  </si>
  <si>
    <t>Макарова Ирина Станиславовна</t>
  </si>
  <si>
    <t>Рыбакова Светлана Владимировна</t>
  </si>
  <si>
    <t>Подшивалова Людмила Ивановна</t>
  </si>
  <si>
    <t>Заместитель главного врача по амбулаторно-поликлинической службе</t>
  </si>
  <si>
    <t>Нимаев Дамба Гармажапович</t>
  </si>
  <si>
    <t>Мельникова Елена Анатольевна</t>
  </si>
  <si>
    <t>ГУЗ "Петровск-Забайкальская ЦРБ"</t>
  </si>
  <si>
    <t>Спасский Олег Вениаминович</t>
  </si>
  <si>
    <t>Герасимова Маргарита Николаевна</t>
  </si>
  <si>
    <t>Рыженкова Зинаида Николаевна</t>
  </si>
  <si>
    <t>Вдовина Анна Ивановна</t>
  </si>
  <si>
    <t>Алимасова Ольга Сергеевна</t>
  </si>
  <si>
    <t>ГПОУ "Петровск - Забайкальское медицинское училище (техникум)"</t>
  </si>
  <si>
    <t>И.о.заместителя директора по учебной работе - на время б\л (октябрь,ноябрь.декабрь)</t>
  </si>
  <si>
    <t xml:space="preserve"> ГУЗ "Приаргунская ЦРБ"</t>
  </si>
  <si>
    <t>Мунгалов Дмитрий Павлович</t>
  </si>
  <si>
    <t>Смирнова Елена Николаевна</t>
  </si>
  <si>
    <t>Заместитель главного врача по поликлинической работе</t>
  </si>
  <si>
    <t>Горбунова Виктория Михайловна</t>
  </si>
  <si>
    <t>Заместитель главного врача по экономической работе</t>
  </si>
  <si>
    <t>Николаева Надежда Георгиевна</t>
  </si>
  <si>
    <t>Ельчина Алина Алексеевна</t>
  </si>
  <si>
    <t>ГКУЗ МЦ "РЕЗЕРВ"</t>
  </si>
  <si>
    <t xml:space="preserve">Ивлева Галина Петровна </t>
  </si>
  <si>
    <t xml:space="preserve">Кулакова Ольга Анатольевна </t>
  </si>
  <si>
    <t xml:space="preserve">Куйдина Татьяна Владимировна </t>
  </si>
  <si>
    <t>Начальник бюро</t>
  </si>
  <si>
    <t>Брижко Александр Николаевич</t>
  </si>
  <si>
    <t xml:space="preserve">Заместитель начальника </t>
  </si>
  <si>
    <t>Абшивнева Светлана Валерьевна</t>
  </si>
  <si>
    <t>Фаст Марина Николаевна</t>
  </si>
  <si>
    <t>ГУЗ "Забайкальское краевое бюро судебно-медицинской экспертизы"</t>
  </si>
  <si>
    <t>Коновалов Николай Николаевич</t>
  </si>
  <si>
    <t>Заместитель главного врача по скорой медицинской помощи</t>
  </si>
  <si>
    <t>Знаменский Александр Юрьевич</t>
  </si>
  <si>
    <t>Татауров Дмитрий Борисович</t>
  </si>
  <si>
    <t>Овчинникова Ирина Владимировна</t>
  </si>
  <si>
    <t>Порохня Татьяна Викторовна</t>
  </si>
  <si>
    <t>Заместитель главного врача по гражданской обороне и мобилизационной работе</t>
  </si>
  <si>
    <t>Сосновчик Юрий Федорович</t>
  </si>
  <si>
    <t>ГБУЗ "Станция скорой медицинской помощи"</t>
  </si>
  <si>
    <t>ГУЗ "Тунгокоченская ЦРБ"</t>
  </si>
  <si>
    <t>Гашков Александр Васильевич</t>
  </si>
  <si>
    <t>Данилова Елена Борисовна</t>
  </si>
  <si>
    <t>Шидэ Марина Ивановна</t>
  </si>
  <si>
    <t>ГУЗ "Хилокская ЦРБ"</t>
  </si>
  <si>
    <t>Кудрик Марина Анатолевна</t>
  </si>
  <si>
    <t>Поскотина Светлана Владимировна</t>
  </si>
  <si>
    <t>Рагозина Ирина Геннадьевна</t>
  </si>
  <si>
    <t>Дзюба Ольга Васильевна</t>
  </si>
  <si>
    <t>Долгов Руслан Валерьевич</t>
  </si>
  <si>
    <t>Корнилова Олеся Владимировна</t>
  </si>
  <si>
    <t>Андреев Алексей Александрович</t>
  </si>
  <si>
    <t>Мишкилеева Ирина Владимировна</t>
  </si>
  <si>
    <t>ГКУ "Центр материально-технического обеспечения медицинских организаций Забайкальского края"</t>
  </si>
  <si>
    <t>И.о. директора</t>
  </si>
  <si>
    <t>Беломестнов Павел Сергеевич</t>
  </si>
  <si>
    <t>ГУЗ "Чернышевская ЦРБ"</t>
  </si>
  <si>
    <t>Шемелина Наталья Геннадьевна</t>
  </si>
  <si>
    <t>Радченко Олеся Евгеньевна</t>
  </si>
  <si>
    <t>Заместитель главного врача по клинико - экспертной работе</t>
  </si>
  <si>
    <t>Радченко Наталья Леонидовна</t>
  </si>
  <si>
    <t>Кузьменко Татьяна Викторовна</t>
  </si>
  <si>
    <t>Зимина Валентина Петровна</t>
  </si>
  <si>
    <t>ГПОУ "Читинский медицинский колледж"</t>
  </si>
  <si>
    <t>Катаева Неонилла Георгиевна</t>
  </si>
  <si>
    <t>Зам.директора по организационно-методической работе</t>
  </si>
  <si>
    <t>Никифорова Ольга Леонидовна</t>
  </si>
  <si>
    <t>Рындина Евгения Александровна</t>
  </si>
  <si>
    <t>Лапина Елена Анатольевна</t>
  </si>
  <si>
    <t>Воложанина Светлана Вацлавовна</t>
  </si>
  <si>
    <t>Зимин Александр Васильевич</t>
  </si>
  <si>
    <t>Беломестнова Ирина Михайловна</t>
  </si>
  <si>
    <t>ГУЗ "Читинская ЦРБ"</t>
  </si>
  <si>
    <t>Каширина Виктория Викторовна</t>
  </si>
  <si>
    <t>Муратова Светлана Валерьевна</t>
  </si>
  <si>
    <t>Бондаренко Людмила Александровна</t>
  </si>
  <si>
    <t>Щеголева Вера Павловна</t>
  </si>
  <si>
    <t>ГАУЗ "Шилкинская ЦРБ"</t>
  </si>
  <si>
    <t>ГУЗ "Александрово-Заводская ЦРБ"</t>
  </si>
  <si>
    <t>ГАПОУ "Агинский медицинский колледж"</t>
  </si>
  <si>
    <t>ГАУЗ "Агинская окружная больница"</t>
  </si>
  <si>
    <t>ГУП "Аптечный склад"</t>
  </si>
  <si>
    <t>ГУЗ "Борзинская ЦРБ"</t>
  </si>
  <si>
    <t>ГУЗ "Детский клинический медицинский центр г. Читы"</t>
  </si>
  <si>
    <t>ГКУЗ "Краевой специализированный дом ребенка №1"</t>
  </si>
  <si>
    <t>ГКУЗ "Краевой специализированный дом ребенка №2"</t>
  </si>
  <si>
    <t>ГУЗ "Калганская ЦРБ"</t>
  </si>
  <si>
    <t>ГКУЗ "Краевая клиническая психиатрическая больница  имени В.Х.Кандинского"</t>
  </si>
  <si>
    <t>ГУЗ "Кыринская ЦРБ"</t>
  </si>
  <si>
    <t>ГУЗ "Нерчинско-Заводская ЦРБ"</t>
  </si>
  <si>
    <t>ГКУЗ "Забайкальский территориальный центр медицины катастроф"</t>
  </si>
  <si>
    <t>ГУЗ "Шелопугинская ЦРБ"</t>
  </si>
  <si>
    <t>Бадмаева Эржена Элбековна</t>
  </si>
  <si>
    <t>Балданова Туяна Салбоновна</t>
  </si>
  <si>
    <t>Дугарова Билигма Дашициреновна</t>
  </si>
  <si>
    <t>Теменева Татьяна Викторовна</t>
  </si>
  <si>
    <t>Старицина Ольга Александровна</t>
  </si>
  <si>
    <t>Кривоносенко Марина Викторовна</t>
  </si>
  <si>
    <t>Заместитель главного врача по АХЧ</t>
  </si>
  <si>
    <t>Шимко Ирина Леонидовна</t>
  </si>
  <si>
    <t>Кочнева Наталья Генадьевна</t>
  </si>
  <si>
    <t>Скуратов Роман Александрович</t>
  </si>
  <si>
    <t>Волосатова Любовь Анатольевна</t>
  </si>
  <si>
    <t>Иванов Александр Петрович</t>
  </si>
  <si>
    <t>Зайков Николай Вениаминович</t>
  </si>
  <si>
    <t>Сыпко Дмитрий Олегович</t>
  </si>
  <si>
    <t>Тонких Екатерина Ивановна</t>
  </si>
  <si>
    <t>Нардина Ирина Владимировна</t>
  </si>
  <si>
    <t>Петухова Ирина Михайловна</t>
  </si>
  <si>
    <t>Голобокова Светлана Анатольевна</t>
  </si>
  <si>
    <t>Яснова Елена Николаевна</t>
  </si>
  <si>
    <t>Прикота Татьяна Владимировна</t>
  </si>
  <si>
    <t>Милькова Ирина Леонидовна</t>
  </si>
  <si>
    <t>Пискунова Ольга Геннадьевна</t>
  </si>
  <si>
    <t>Гринь Татьяна Султановна.</t>
  </si>
  <si>
    <t>Васильева Светлана Сергеевна</t>
  </si>
  <si>
    <t>Фролова Ирина Васильевна</t>
  </si>
  <si>
    <t>Ерофеева Юлия Геннадьевна.</t>
  </si>
  <si>
    <t>Петрова Елена Владимировна</t>
  </si>
  <si>
    <t>Рыкова Наталья Ивановна</t>
  </si>
  <si>
    <t>Зимина Елена Викторовна</t>
  </si>
  <si>
    <t>Иванова Татьяна Евгеньевна</t>
  </si>
  <si>
    <t>Иванова Ирина Павловна</t>
  </si>
  <si>
    <t>Шовдра Ольга Леонидовна</t>
  </si>
  <si>
    <t>Блинкова Ольга Павловна</t>
  </si>
  <si>
    <t>Сампилова Татьяна Николаевна</t>
  </si>
  <si>
    <t>Нагорная Валентина Георгиевна</t>
  </si>
  <si>
    <t>Слуцкая Ольга Дмитриевна</t>
  </si>
  <si>
    <t>Комаров Владимир Владимирович</t>
  </si>
  <si>
    <t>Балдынюк Ольга Васильевна</t>
  </si>
  <si>
    <t>Туктарова Диляра Рашидовна</t>
  </si>
  <si>
    <t>Лужбина Ирина Станиславовна</t>
  </si>
  <si>
    <t>Курмазова Инесса Валентиновна</t>
  </si>
  <si>
    <t>Чайкина Нина Матвеевна</t>
  </si>
  <si>
    <t>Теплякова Наталья Викторовна</t>
  </si>
  <si>
    <t>Обуховская Марина Анатольевна</t>
  </si>
  <si>
    <t>Заместитель главного врача по ОМР</t>
  </si>
  <si>
    <t>Дубинин Олег Павлович</t>
  </si>
  <si>
    <t xml:space="preserve"> Лобанова Анна Александровна</t>
  </si>
  <si>
    <t>Бутина Марина Александровна</t>
  </si>
  <si>
    <t>Наседкина Ирина Юрьевна</t>
  </si>
  <si>
    <t>Заместитель главного врача по клиннико-экспертной работе</t>
  </si>
  <si>
    <t>Заместитель главного врача по лечебной работе поликлинического подразделения  №5</t>
  </si>
  <si>
    <t>Заместитель главного врача по лечебной работе поликлинического подразделения  №2</t>
  </si>
  <si>
    <t>Соснина Анна Витальевна</t>
  </si>
  <si>
    <t>Дружинина Светлана Викторовна</t>
  </si>
  <si>
    <t>Несмиянова Ольга Николаевна</t>
  </si>
  <si>
    <t>Бугаева Елена Юрьевна</t>
  </si>
  <si>
    <t>Фадеев Павел Александрович</t>
  </si>
  <si>
    <t>Исаева Марина Владимировна</t>
  </si>
  <si>
    <t>Белоусова Ольга Леонидовна</t>
  </si>
  <si>
    <t>Минеева Галина Владимировна</t>
  </si>
  <si>
    <t>Путютина Наталья Александровна</t>
  </si>
  <si>
    <t>Емельянов Генадий Константинович</t>
  </si>
  <si>
    <t>Костромитина Ольга Сергеевна</t>
  </si>
  <si>
    <t>Поликарпова Юлия Андреевна</t>
  </si>
  <si>
    <t>Горчакова Наталья Леонидовна</t>
  </si>
  <si>
    <t>Еременко Юлия Александровна</t>
  </si>
  <si>
    <t>Заместитель главного врача по АПР</t>
  </si>
  <si>
    <t>Заместитель  главного врача по ОМПН</t>
  </si>
  <si>
    <t>Сведения о рассчитываемой за календарный год среднемесячной заработной плате руководителей, их заместителей и главных бухгалтеров государственных учреждений здравоохранения, подведомственных Министерству здравоохранения Забайкальского края за 2017 год</t>
  </si>
  <si>
    <t>Заместитель главного врача по ЭКР</t>
  </si>
  <si>
    <t>Заместитель главного врача по ЭВ</t>
  </si>
  <si>
    <t>Заместитель  директора по учебной работе</t>
  </si>
  <si>
    <t>Заместитель  главного врача по медицинской части</t>
  </si>
  <si>
    <t>Заместитель руководителя по организационно-методической работе</t>
  </si>
  <si>
    <t>Руководитель финансово-экономической службы</t>
  </si>
  <si>
    <t>Заместитель главного врача по экономомическим вопросам</t>
  </si>
  <si>
    <t>Зимина Юлия Тарасовна</t>
  </si>
  <si>
    <t>Вечканова Анна Алексеевна</t>
  </si>
  <si>
    <t>Краснояров Антон Александрович</t>
  </si>
  <si>
    <t>Зав. по поликлинической работе</t>
  </si>
  <si>
    <t>Черняк Ольга Витальевна</t>
  </si>
  <si>
    <t>Попова Людмила Гавриловна</t>
  </si>
  <si>
    <t>Заместитель главного врача
 по организационно - методической работе</t>
  </si>
  <si>
    <t xml:space="preserve">Директор </t>
  </si>
  <si>
    <t xml:space="preserve">Заместитель директора </t>
  </si>
  <si>
    <t>Заместитель директора по оперативной работе</t>
  </si>
  <si>
    <t>Заместитель директора по лечебной работе</t>
  </si>
  <si>
    <t>Заместитель директора по практическому обучению</t>
  </si>
  <si>
    <t>Заместитель директора по воспитательной работе</t>
  </si>
  <si>
    <t>Заместитель директора по дополнительному образованию</t>
  </si>
  <si>
    <t>Заместитель директора по общим вопросам</t>
  </si>
  <si>
    <t>Бянкин Сергей Юрьевич</t>
  </si>
  <si>
    <t>Иванова Марина Владимировна</t>
  </si>
  <si>
    <t>Фомина Мария Дмитриевна</t>
  </si>
  <si>
    <t>Шабалин Александр Сергеевич</t>
  </si>
  <si>
    <t>Главный бухгалтер (период работы 01.01.2017-09.05.2017)</t>
  </si>
  <si>
    <t>Главный бухгалтер (период работы 20.06.2017-31.12.2017)</t>
  </si>
  <si>
    <t xml:space="preserve">Сенотрусова Евгения Юрьевна </t>
  </si>
  <si>
    <t>Чагина Любовь Ивановна</t>
  </si>
  <si>
    <t>Главный бухгалтер (период работы 06.03.2017-31.12.2017г.)</t>
  </si>
  <si>
    <t>Главный бухгалтер (период работы 01.01.2017-05.03.2017 г.)</t>
  </si>
  <si>
    <t>Заместетель главного врача по медицинскому обслуживанию населения</t>
  </si>
  <si>
    <t>Главный бухгалтер (период работы с 09.08.2017 г. по 31.12.2017 г.)</t>
  </si>
  <si>
    <t xml:space="preserve">Айдашева Юлия Александровна </t>
  </si>
  <si>
    <t>Главный бухгалтер (период работы с 12.05.2017-31.12.2017г.)</t>
  </si>
  <si>
    <t>Главный бухгалтер (период работы с 01.01.2017 -11.05.2017г.)</t>
  </si>
  <si>
    <t>Сандылыкова Сэсэгма Баторовна</t>
  </si>
  <si>
    <t>Заместитель главного врача по лечебной работе (период работы 24.08.17-31.12.17)</t>
  </si>
  <si>
    <t xml:space="preserve">Бальжинимаева Татьяна Цырендашиевна </t>
  </si>
  <si>
    <t>Заместитель главного врача  по лечебной работе (период работы 01.01.17-24.08.17)</t>
  </si>
  <si>
    <t xml:space="preserve">Козырева Галина Александровна </t>
  </si>
  <si>
    <t>Главный бухгалтер (на время декретного отпуска с июля 2017 года)</t>
  </si>
  <si>
    <t>ГУЗ "Оловяннинская ЦРБ"</t>
  </si>
  <si>
    <t>Супрунова Татьяна Евгеньевна</t>
  </si>
  <si>
    <t>Любивая Оксана Анатольевна</t>
  </si>
  <si>
    <t>Гурулева Регина Владимировна</t>
  </si>
  <si>
    <t>Сегида Юлия Николаевна</t>
  </si>
  <si>
    <t>Шостак Алла Александровна</t>
  </si>
  <si>
    <t>Номер п/п</t>
  </si>
  <si>
    <t>ГУЗ "Краевой врачебно-физкультурный диспансер"</t>
  </si>
  <si>
    <t>Бутыльский Андрей Николаевич</t>
  </si>
  <si>
    <t>Короткова Наталья Васильевна</t>
  </si>
  <si>
    <t>Осипова Анна Анатольевна</t>
  </si>
  <si>
    <t>ГУЗ "Городской родильный дом"</t>
  </si>
  <si>
    <t>Плоткин Илья Борисович</t>
  </si>
  <si>
    <t>Совмешение врача акушера гинеколога</t>
  </si>
  <si>
    <t>Заместитель главного врача по медецинской части</t>
  </si>
  <si>
    <t>Косинова Наталья Петровна</t>
  </si>
  <si>
    <t>Стремецкая Ирина Витальевна</t>
  </si>
  <si>
    <t xml:space="preserve">Заместитель главного врача по работе с сетринским персоналом </t>
  </si>
  <si>
    <t>Кочетова Ленеда Николаевна</t>
  </si>
  <si>
    <t>Буйнич Антон Николаевич</t>
  </si>
  <si>
    <t>Гонина Валентина Ивановна</t>
  </si>
  <si>
    <t>ГУЗ "Сретенская ЦРБ"</t>
  </si>
  <si>
    <t>Дружинина Юлия Владимировна</t>
  </si>
  <si>
    <t>Фикс Елена Анатольевна</t>
  </si>
  <si>
    <t>Долгова Юлия Николаевна</t>
  </si>
  <si>
    <t>Бочарникова Виктория Андреевна</t>
  </si>
  <si>
    <t>ГУЗ "Улётовская ЦРБ"</t>
  </si>
  <si>
    <t>Мигунов Александр владимирович</t>
  </si>
  <si>
    <t>Горячкина Ольга Андреевна</t>
  </si>
  <si>
    <t>Абрамов Денис Александрович</t>
  </si>
  <si>
    <t>Заместитель главного врача по работе со средним персоналом</t>
  </si>
  <si>
    <t>Гордеева Евгения Валерьевна</t>
  </si>
  <si>
    <t>Смолянинова Ирина Викторовна</t>
  </si>
  <si>
    <t>ГУЗ "Карымская ЦРБ"</t>
  </si>
  <si>
    <t>Заместитель главного врача по МОНР</t>
  </si>
  <si>
    <t>Заместитель главного врача по внутренней экспертизе</t>
  </si>
  <si>
    <t>Дульская Татьяна Закарьевна</t>
  </si>
  <si>
    <t>Киреева Юлия Владимировна</t>
  </si>
  <si>
    <t>Гера Наталья Валерьевна</t>
  </si>
  <si>
    <t>Карпова Татьяна Михайловна</t>
  </si>
  <si>
    <t>Лопинцева Татьяна Яковлевна</t>
  </si>
  <si>
    <t>Вторушина Елена Константиновна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</si>
</sst>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\ &quot;₽&quot;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5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 shrinkToFi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Border="1" applyAlignment="1"/>
    <xf numFmtId="0" fontId="1" fillId="0" borderId="8" xfId="0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4" fontId="1" fillId="0" borderId="9" xfId="0" applyNumberFormat="1" applyFont="1" applyBorder="1" applyAlignment="1">
      <alignment horizontal="center" vertical="center"/>
    </xf>
    <xf numFmtId="4" fontId="3" fillId="0" borderId="11" xfId="0" applyNumberFormat="1" applyFont="1" applyBorder="1" applyAlignment="1">
      <alignment horizontal="center" vertical="center"/>
    </xf>
    <xf numFmtId="4" fontId="1" fillId="0" borderId="11" xfId="0" applyNumberFormat="1" applyFont="1" applyBorder="1" applyAlignment="1">
      <alignment horizontal="center" vertical="center" wrapText="1"/>
    </xf>
    <xf numFmtId="4" fontId="1" fillId="2" borderId="11" xfId="0" applyNumberFormat="1" applyFont="1" applyFill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/>
    </xf>
    <xf numFmtId="4" fontId="1" fillId="0" borderId="16" xfId="0" applyNumberFormat="1" applyFont="1" applyBorder="1" applyAlignment="1">
      <alignment horizontal="center" vertical="center"/>
    </xf>
    <xf numFmtId="4" fontId="1" fillId="0" borderId="14" xfId="0" applyNumberFormat="1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4" fontId="3" fillId="0" borderId="15" xfId="0" applyNumberFormat="1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/>
    </xf>
    <xf numFmtId="4" fontId="1" fillId="0" borderId="16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13" xfId="0" applyNumberFormat="1" applyFont="1" applyBorder="1" applyAlignment="1">
      <alignment horizontal="center" vertical="center" wrapText="1"/>
    </xf>
    <xf numFmtId="4" fontId="1" fillId="0" borderId="11" xfId="1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 shrinkToFit="1"/>
    </xf>
    <xf numFmtId="0" fontId="1" fillId="0" borderId="13" xfId="0" applyFont="1" applyBorder="1" applyAlignment="1">
      <alignment horizontal="center" vertical="center" wrapText="1" shrinkToFi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" fontId="3" fillId="0" borderId="15" xfId="0" applyNumberFormat="1" applyFont="1" applyBorder="1" applyAlignment="1">
      <alignment horizontal="center" vertical="center"/>
    </xf>
    <xf numFmtId="4" fontId="3" fillId="0" borderId="16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/>
    </xf>
    <xf numFmtId="4" fontId="1" fillId="0" borderId="16" xfId="0" applyNumberFormat="1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/>
    </xf>
    <xf numFmtId="4" fontId="1" fillId="0" borderId="16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4" fontId="1" fillId="2" borderId="9" xfId="0" applyNumberFormat="1" applyFont="1" applyFill="1" applyBorder="1" applyAlignment="1">
      <alignment horizontal="center" vertical="center" wrapText="1"/>
    </xf>
    <xf numFmtId="4" fontId="1" fillId="2" borderId="14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" fontId="1" fillId="0" borderId="16" xfId="1" applyNumberFormat="1" applyFont="1" applyBorder="1" applyAlignment="1">
      <alignment horizontal="center" vertical="center"/>
    </xf>
    <xf numFmtId="4" fontId="1" fillId="0" borderId="15" xfId="1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16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4" fontId="1" fillId="0" borderId="9" xfId="0" applyNumberFormat="1" applyFont="1" applyBorder="1" applyAlignment="1">
      <alignment horizontal="center" wrapText="1"/>
    </xf>
    <xf numFmtId="4" fontId="1" fillId="0" borderId="11" xfId="0" applyNumberFormat="1" applyFont="1" applyBorder="1" applyAlignment="1">
      <alignment horizontal="center" wrapText="1"/>
    </xf>
    <xf numFmtId="4" fontId="1" fillId="0" borderId="14" xfId="0" applyNumberFormat="1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26" xfId="0" applyNumberFormat="1" applyFont="1" applyBorder="1" applyAlignment="1">
      <alignment horizontal="center" vertical="center" wrapText="1"/>
    </xf>
    <xf numFmtId="49" fontId="1" fillId="0" borderId="27" xfId="0" applyNumberFormat="1" applyFont="1" applyBorder="1" applyAlignment="1">
      <alignment horizontal="center" vertical="center" wrapText="1"/>
    </xf>
    <xf numFmtId="49" fontId="1" fillId="0" borderId="28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" fontId="3" fillId="0" borderId="15" xfId="0" applyNumberFormat="1" applyFont="1" applyBorder="1" applyAlignment="1">
      <alignment horizontal="center" vertical="center"/>
    </xf>
    <xf numFmtId="4" fontId="3" fillId="0" borderId="16" xfId="0" applyNumberFormat="1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/>
    </xf>
    <xf numFmtId="4" fontId="1" fillId="0" borderId="25" xfId="0" applyNumberFormat="1" applyFont="1" applyBorder="1" applyAlignment="1">
      <alignment horizontal="center" vertical="center"/>
    </xf>
    <xf numFmtId="4" fontId="1" fillId="0" borderId="16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2" fontId="1" fillId="0" borderId="26" xfId="0" applyNumberFormat="1" applyFont="1" applyBorder="1" applyAlignment="1">
      <alignment horizontal="center" vertical="center" wrapText="1"/>
    </xf>
    <xf numFmtId="2" fontId="1" fillId="0" borderId="27" xfId="0" applyNumberFormat="1" applyFont="1" applyBorder="1" applyAlignment="1">
      <alignment horizontal="center" vertical="center" wrapText="1"/>
    </xf>
    <xf numFmtId="2" fontId="1" fillId="0" borderId="28" xfId="0" applyNumberFormat="1" applyFont="1" applyBorder="1" applyAlignment="1">
      <alignment horizontal="center" vertical="center" wrapText="1"/>
    </xf>
    <xf numFmtId="4" fontId="1" fillId="0" borderId="29" xfId="0" applyNumberFormat="1" applyFont="1" applyBorder="1" applyAlignment="1">
      <alignment horizontal="center" vertical="center" wrapText="1"/>
    </xf>
    <xf numFmtId="4" fontId="1" fillId="0" borderId="30" xfId="0" applyNumberFormat="1" applyFont="1" applyBorder="1" applyAlignment="1">
      <alignment horizontal="center" vertical="center" wrapText="1"/>
    </xf>
    <xf numFmtId="4" fontId="1" fillId="0" borderId="31" xfId="0" applyNumberFormat="1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164" fontId="1" fillId="0" borderId="27" xfId="0" applyNumberFormat="1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4" fontId="1" fillId="0" borderId="23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3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/>
    </xf>
    <xf numFmtId="0" fontId="1" fillId="0" borderId="41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8"/>
  <sheetViews>
    <sheetView tabSelected="1" zoomScale="90" zoomScaleNormal="90" workbookViewId="0">
      <selection activeCell="B353" sqref="B353"/>
    </sheetView>
  </sheetViews>
  <sheetFormatPr defaultRowHeight="15.75" x14ac:dyDescent="0.25"/>
  <cols>
    <col min="1" max="1" width="9.140625" style="1"/>
    <col min="2" max="2" width="36" style="1" customWidth="1"/>
    <col min="3" max="3" width="77.5703125" style="1" customWidth="1"/>
    <col min="4" max="4" width="37.140625" style="1" customWidth="1"/>
    <col min="5" max="5" width="22.28515625" style="1" customWidth="1"/>
    <col min="6" max="12" width="9.140625" style="1"/>
    <col min="13" max="13" width="16.140625" style="1" customWidth="1"/>
    <col min="14" max="16384" width="9.140625" style="1"/>
  </cols>
  <sheetData>
    <row r="1" spans="1:13" ht="11.25" customHeight="1" x14ac:dyDescent="0.25">
      <c r="A1" s="152" t="s">
        <v>442</v>
      </c>
      <c r="B1" s="152"/>
      <c r="C1" s="152"/>
      <c r="D1" s="152"/>
      <c r="E1" s="152"/>
    </row>
    <row r="2" spans="1:13" ht="17.25" customHeight="1" x14ac:dyDescent="0.25">
      <c r="A2" s="152"/>
      <c r="B2" s="152"/>
      <c r="C2" s="152"/>
      <c r="D2" s="152"/>
      <c r="E2" s="152"/>
      <c r="F2" s="3"/>
      <c r="G2" s="3"/>
      <c r="H2" s="3"/>
      <c r="I2" s="3"/>
      <c r="J2" s="3"/>
      <c r="K2" s="3"/>
      <c r="L2" s="3"/>
      <c r="M2" s="3"/>
    </row>
    <row r="3" spans="1:13" ht="15" customHeight="1" x14ac:dyDescent="0.25">
      <c r="A3" s="152"/>
      <c r="B3" s="152"/>
      <c r="C3" s="152"/>
      <c r="D3" s="152"/>
      <c r="E3" s="152"/>
      <c r="F3" s="3"/>
      <c r="G3" s="3"/>
      <c r="H3" s="3"/>
      <c r="I3" s="3"/>
      <c r="J3" s="3"/>
      <c r="K3" s="3"/>
      <c r="L3" s="3"/>
      <c r="M3" s="3"/>
    </row>
    <row r="4" spans="1:13" ht="18" customHeight="1" thickBot="1" x14ac:dyDescent="0.3">
      <c r="A4" s="157"/>
      <c r="B4" s="157"/>
      <c r="C4" s="157"/>
      <c r="D4" s="157"/>
      <c r="E4" s="157"/>
      <c r="F4" s="3"/>
      <c r="G4" s="3"/>
      <c r="H4" s="3"/>
      <c r="I4" s="3"/>
      <c r="J4" s="3"/>
      <c r="K4" s="3"/>
      <c r="L4" s="3"/>
      <c r="M4" s="3"/>
    </row>
    <row r="5" spans="1:13" ht="69" customHeight="1" thickBot="1" x14ac:dyDescent="0.3">
      <c r="A5" s="90" t="s">
        <v>492</v>
      </c>
      <c r="B5" s="73" t="s">
        <v>0</v>
      </c>
      <c r="C5" s="74" t="s">
        <v>1</v>
      </c>
      <c r="D5" s="74" t="s">
        <v>2</v>
      </c>
      <c r="E5" s="75" t="s">
        <v>3</v>
      </c>
      <c r="F5" s="2"/>
      <c r="G5" s="2"/>
      <c r="H5" s="2"/>
      <c r="I5" s="2"/>
      <c r="J5" s="2"/>
      <c r="K5" s="2"/>
      <c r="L5" s="2"/>
      <c r="M5" s="2"/>
    </row>
    <row r="6" spans="1:13" ht="16.5" customHeight="1" x14ac:dyDescent="0.25">
      <c r="A6" s="104">
        <v>1</v>
      </c>
      <c r="B6" s="130" t="s">
        <v>4</v>
      </c>
      <c r="C6" s="45" t="s">
        <v>10</v>
      </c>
      <c r="D6" s="45" t="s">
        <v>5</v>
      </c>
      <c r="E6" s="46">
        <v>78553.19</v>
      </c>
    </row>
    <row r="7" spans="1:13" ht="17.25" customHeight="1" x14ac:dyDescent="0.25">
      <c r="A7" s="105"/>
      <c r="B7" s="127"/>
      <c r="C7" s="5" t="s">
        <v>76</v>
      </c>
      <c r="D7" s="4" t="s">
        <v>6</v>
      </c>
      <c r="E7" s="33">
        <v>73927.710000000006</v>
      </c>
    </row>
    <row r="8" spans="1:13" ht="18" customHeight="1" x14ac:dyDescent="0.25">
      <c r="A8" s="105"/>
      <c r="B8" s="127"/>
      <c r="C8" s="5" t="s">
        <v>443</v>
      </c>
      <c r="D8" s="4" t="s">
        <v>7</v>
      </c>
      <c r="E8" s="33">
        <v>73254.06</v>
      </c>
    </row>
    <row r="9" spans="1:13" ht="18" customHeight="1" x14ac:dyDescent="0.25">
      <c r="A9" s="105"/>
      <c r="B9" s="127"/>
      <c r="C9" s="5" t="s">
        <v>444</v>
      </c>
      <c r="D9" s="4" t="s">
        <v>8</v>
      </c>
      <c r="E9" s="33">
        <v>53656.3</v>
      </c>
    </row>
    <row r="10" spans="1:13" ht="18" customHeight="1" x14ac:dyDescent="0.25">
      <c r="A10" s="105"/>
      <c r="B10" s="127"/>
      <c r="C10" s="4" t="s">
        <v>469</v>
      </c>
      <c r="D10" s="4" t="s">
        <v>9</v>
      </c>
      <c r="E10" s="33">
        <v>83673.59</v>
      </c>
    </row>
    <row r="11" spans="1:13" ht="20.25" customHeight="1" thickBot="1" x14ac:dyDescent="0.3">
      <c r="A11" s="106"/>
      <c r="B11" s="131"/>
      <c r="C11" s="47" t="s">
        <v>470</v>
      </c>
      <c r="D11" s="47" t="s">
        <v>11</v>
      </c>
      <c r="E11" s="48">
        <v>50509.74</v>
      </c>
    </row>
    <row r="12" spans="1:13" ht="17.25" customHeight="1" x14ac:dyDescent="0.25">
      <c r="A12" s="101">
        <v>2</v>
      </c>
      <c r="B12" s="121" t="s">
        <v>360</v>
      </c>
      <c r="C12" s="10" t="s">
        <v>10</v>
      </c>
      <c r="D12" s="7" t="s">
        <v>12</v>
      </c>
      <c r="E12" s="37">
        <v>91458.33</v>
      </c>
    </row>
    <row r="13" spans="1:13" ht="16.5" customHeight="1" x14ac:dyDescent="0.25">
      <c r="A13" s="102"/>
      <c r="B13" s="121"/>
      <c r="C13" s="16" t="s">
        <v>15</v>
      </c>
      <c r="D13" s="16" t="s">
        <v>13</v>
      </c>
      <c r="E13" s="27">
        <v>71690.100000000006</v>
      </c>
    </row>
    <row r="14" spans="1:13" ht="18" customHeight="1" thickBot="1" x14ac:dyDescent="0.3">
      <c r="A14" s="103"/>
      <c r="B14" s="121"/>
      <c r="C14" s="6" t="s">
        <v>16</v>
      </c>
      <c r="D14" s="6" t="s">
        <v>14</v>
      </c>
      <c r="E14" s="36">
        <v>36133.61</v>
      </c>
    </row>
    <row r="15" spans="1:13" ht="18" customHeight="1" x14ac:dyDescent="0.25">
      <c r="A15" s="104">
        <v>3</v>
      </c>
      <c r="B15" s="128" t="s">
        <v>361</v>
      </c>
      <c r="C15" s="31" t="s">
        <v>17</v>
      </c>
      <c r="D15" s="31" t="s">
        <v>374</v>
      </c>
      <c r="E15" s="32">
        <v>53396</v>
      </c>
    </row>
    <row r="16" spans="1:13" ht="18" customHeight="1" x14ac:dyDescent="0.25">
      <c r="A16" s="105"/>
      <c r="B16" s="121"/>
      <c r="C16" s="16" t="s">
        <v>18</v>
      </c>
      <c r="D16" s="13" t="s">
        <v>375</v>
      </c>
      <c r="E16" s="27">
        <v>39565</v>
      </c>
    </row>
    <row r="17" spans="1:5" ht="18" customHeight="1" thickBot="1" x14ac:dyDescent="0.3">
      <c r="A17" s="106"/>
      <c r="B17" s="129"/>
      <c r="C17" s="29" t="s">
        <v>19</v>
      </c>
      <c r="D17" s="28" t="s">
        <v>376</v>
      </c>
      <c r="E17" s="30">
        <v>31655</v>
      </c>
    </row>
    <row r="18" spans="1:5" ht="16.5" customHeight="1" x14ac:dyDescent="0.25">
      <c r="A18" s="101">
        <v>4</v>
      </c>
      <c r="B18" s="121" t="s">
        <v>362</v>
      </c>
      <c r="C18" s="7" t="s">
        <v>10</v>
      </c>
      <c r="D18" s="10" t="s">
        <v>20</v>
      </c>
      <c r="E18" s="37">
        <v>108035.98</v>
      </c>
    </row>
    <row r="19" spans="1:5" ht="18.75" customHeight="1" x14ac:dyDescent="0.25">
      <c r="A19" s="102"/>
      <c r="B19" s="121"/>
      <c r="C19" s="16" t="s">
        <v>21</v>
      </c>
      <c r="D19" s="13" t="s">
        <v>22</v>
      </c>
      <c r="E19" s="27">
        <v>78314.12</v>
      </c>
    </row>
    <row r="20" spans="1:5" ht="18.75" customHeight="1" x14ac:dyDescent="0.25">
      <c r="A20" s="102"/>
      <c r="B20" s="121"/>
      <c r="C20" s="16" t="s">
        <v>23</v>
      </c>
      <c r="D20" s="13" t="s">
        <v>24</v>
      </c>
      <c r="E20" s="27">
        <v>72794.679999999993</v>
      </c>
    </row>
    <row r="21" spans="1:5" ht="18" customHeight="1" x14ac:dyDescent="0.25">
      <c r="A21" s="102"/>
      <c r="B21" s="121"/>
      <c r="C21" s="16" t="s">
        <v>25</v>
      </c>
      <c r="D21" s="13" t="s">
        <v>26</v>
      </c>
      <c r="E21" s="27">
        <v>78433.75</v>
      </c>
    </row>
    <row r="22" spans="1:5" ht="21" customHeight="1" x14ac:dyDescent="0.25">
      <c r="A22" s="102"/>
      <c r="B22" s="121"/>
      <c r="C22" s="16" t="s">
        <v>27</v>
      </c>
      <c r="D22" s="13" t="s">
        <v>28</v>
      </c>
      <c r="E22" s="27">
        <v>68870.52</v>
      </c>
    </row>
    <row r="23" spans="1:5" ht="19.5" customHeight="1" thickBot="1" x14ac:dyDescent="0.3">
      <c r="A23" s="103"/>
      <c r="B23" s="121"/>
      <c r="C23" s="6" t="s">
        <v>19</v>
      </c>
      <c r="D23" s="11" t="s">
        <v>29</v>
      </c>
      <c r="E23" s="36">
        <v>67305.06</v>
      </c>
    </row>
    <row r="24" spans="1:5" ht="18" customHeight="1" x14ac:dyDescent="0.25">
      <c r="A24" s="104">
        <v>5</v>
      </c>
      <c r="B24" s="122" t="s">
        <v>363</v>
      </c>
      <c r="C24" s="31" t="s">
        <v>17</v>
      </c>
      <c r="D24" s="31" t="s">
        <v>30</v>
      </c>
      <c r="E24" s="32">
        <f>(75789.35+75041.09+86982.25+192907.06+80453.31+75789.35+76098.04+86124.81+75789.35+83080.76+79736.51+82388.77)/12</f>
        <v>89181.720833333326</v>
      </c>
    </row>
    <row r="25" spans="1:5" ht="8.25" customHeight="1" x14ac:dyDescent="0.25">
      <c r="A25" s="105"/>
      <c r="B25" s="123"/>
      <c r="C25" s="135" t="s">
        <v>32</v>
      </c>
      <c r="D25" s="103" t="s">
        <v>33</v>
      </c>
      <c r="E25" s="136">
        <f>(82376.58+101088.88+76223.73+83977.2+95182.5+82248.54+87827.48+95463.12+74843.86+72883.2+104116.2+77284.97)/12</f>
        <v>86126.354999999996</v>
      </c>
    </row>
    <row r="26" spans="1:5" ht="13.5" customHeight="1" x14ac:dyDescent="0.25">
      <c r="A26" s="105"/>
      <c r="B26" s="123"/>
      <c r="C26" s="113"/>
      <c r="D26" s="101"/>
      <c r="E26" s="138"/>
    </row>
    <row r="27" spans="1:5" ht="11.25" customHeight="1" x14ac:dyDescent="0.25">
      <c r="A27" s="105"/>
      <c r="B27" s="123"/>
      <c r="C27" s="103" t="s">
        <v>31</v>
      </c>
      <c r="D27" s="103" t="s">
        <v>34</v>
      </c>
      <c r="E27" s="136">
        <f>(79298.5+138792.81+71872.5+71872.5+71872.5+71872.5+106782.76+82014.09+71872.5+71872.5+71872.5+71872.5)/12</f>
        <v>81822.346666666665</v>
      </c>
    </row>
    <row r="28" spans="1:5" ht="6.75" customHeight="1" x14ac:dyDescent="0.25">
      <c r="A28" s="105"/>
      <c r="B28" s="123"/>
      <c r="C28" s="101"/>
      <c r="D28" s="101"/>
      <c r="E28" s="138"/>
    </row>
    <row r="29" spans="1:5" ht="8.25" customHeight="1" x14ac:dyDescent="0.25">
      <c r="A29" s="105"/>
      <c r="B29" s="123"/>
      <c r="C29" s="135" t="s">
        <v>35</v>
      </c>
      <c r="D29" s="103" t="s">
        <v>36</v>
      </c>
      <c r="E29" s="136">
        <f>(56004.57+48731.72+54640.28+51580.47+35638.71+60329+60329)/7</f>
        <v>52464.821428571428</v>
      </c>
    </row>
    <row r="30" spans="1:5" ht="8.25" customHeight="1" x14ac:dyDescent="0.25">
      <c r="A30" s="105"/>
      <c r="B30" s="123"/>
      <c r="C30" s="113"/>
      <c r="D30" s="101"/>
      <c r="E30" s="138"/>
    </row>
    <row r="31" spans="1:5" ht="9.75" customHeight="1" x14ac:dyDescent="0.25">
      <c r="A31" s="105"/>
      <c r="B31" s="123"/>
      <c r="C31" s="135" t="s">
        <v>37</v>
      </c>
      <c r="D31" s="103" t="s">
        <v>38</v>
      </c>
      <c r="E31" s="136">
        <f>(60295+60295+59653+59872+58989.47+90203.38+43788.19+58233.91+15681)/9</f>
        <v>56334.549999999996</v>
      </c>
    </row>
    <row r="32" spans="1:5" ht="9" customHeight="1" x14ac:dyDescent="0.25">
      <c r="A32" s="105"/>
      <c r="B32" s="123"/>
      <c r="C32" s="113"/>
      <c r="D32" s="101"/>
      <c r="E32" s="138"/>
    </row>
    <row r="33" spans="1:5" ht="9.75" customHeight="1" x14ac:dyDescent="0.25">
      <c r="A33" s="105"/>
      <c r="B33" s="123"/>
      <c r="C33" s="135" t="s">
        <v>39</v>
      </c>
      <c r="D33" s="103" t="s">
        <v>40</v>
      </c>
      <c r="E33" s="136">
        <f>(61883+62324+52247.29+74900.32+31609.6)/5</f>
        <v>56592.842000000004</v>
      </c>
    </row>
    <row r="34" spans="1:5" ht="9" customHeight="1" thickBot="1" x14ac:dyDescent="0.3">
      <c r="A34" s="106"/>
      <c r="B34" s="124"/>
      <c r="C34" s="112"/>
      <c r="D34" s="100"/>
      <c r="E34" s="151"/>
    </row>
    <row r="35" spans="1:5" ht="18" customHeight="1" x14ac:dyDescent="0.25">
      <c r="A35" s="101">
        <v>6</v>
      </c>
      <c r="B35" s="149" t="s">
        <v>41</v>
      </c>
      <c r="C35" s="10" t="s">
        <v>17</v>
      </c>
      <c r="D35" s="7" t="s">
        <v>42</v>
      </c>
      <c r="E35" s="44">
        <v>42065.48</v>
      </c>
    </row>
    <row r="36" spans="1:5" ht="18.75" customHeight="1" x14ac:dyDescent="0.25">
      <c r="A36" s="102"/>
      <c r="B36" s="149"/>
      <c r="C36" s="16" t="s">
        <v>51</v>
      </c>
      <c r="D36" s="16" t="s">
        <v>43</v>
      </c>
      <c r="E36" s="34">
        <v>32609.59</v>
      </c>
    </row>
    <row r="37" spans="1:5" ht="18.75" customHeight="1" thickBot="1" x14ac:dyDescent="0.3">
      <c r="A37" s="103"/>
      <c r="B37" s="149"/>
      <c r="C37" s="6" t="s">
        <v>19</v>
      </c>
      <c r="D37" s="6" t="s">
        <v>45</v>
      </c>
      <c r="E37" s="42">
        <v>36331.17</v>
      </c>
    </row>
    <row r="38" spans="1:5" ht="15.75" customHeight="1" x14ac:dyDescent="0.25">
      <c r="A38" s="104">
        <v>7</v>
      </c>
      <c r="B38" s="122" t="s">
        <v>46</v>
      </c>
      <c r="C38" s="31" t="s">
        <v>10</v>
      </c>
      <c r="D38" s="98" t="s">
        <v>47</v>
      </c>
      <c r="E38" s="32">
        <v>90171.85</v>
      </c>
    </row>
    <row r="39" spans="1:5" ht="32.25" customHeight="1" x14ac:dyDescent="0.25">
      <c r="A39" s="105"/>
      <c r="B39" s="123"/>
      <c r="C39" s="16" t="s">
        <v>52</v>
      </c>
      <c r="D39" s="101"/>
      <c r="E39" s="27">
        <v>77485.149999999994</v>
      </c>
    </row>
    <row r="40" spans="1:5" ht="16.5" customHeight="1" x14ac:dyDescent="0.25">
      <c r="A40" s="105"/>
      <c r="B40" s="123"/>
      <c r="C40" s="16" t="s">
        <v>53</v>
      </c>
      <c r="D40" s="13" t="s">
        <v>48</v>
      </c>
      <c r="E40" s="27">
        <v>96025.72</v>
      </c>
    </row>
    <row r="41" spans="1:5" ht="15.75" customHeight="1" x14ac:dyDescent="0.25">
      <c r="A41" s="105"/>
      <c r="B41" s="123"/>
      <c r="C41" s="16" t="s">
        <v>54</v>
      </c>
      <c r="D41" s="13" t="s">
        <v>49</v>
      </c>
      <c r="E41" s="27">
        <v>60463.76</v>
      </c>
    </row>
    <row r="42" spans="1:5" ht="16.5" thickBot="1" x14ac:dyDescent="0.3">
      <c r="A42" s="106"/>
      <c r="B42" s="124"/>
      <c r="C42" s="28" t="s">
        <v>19</v>
      </c>
      <c r="D42" s="28" t="s">
        <v>50</v>
      </c>
      <c r="E42" s="30">
        <v>61839.25</v>
      </c>
    </row>
    <row r="43" spans="1:5" x14ac:dyDescent="0.25">
      <c r="A43" s="101">
        <v>8</v>
      </c>
      <c r="B43" s="150" t="s">
        <v>55</v>
      </c>
      <c r="C43" s="9" t="s">
        <v>17</v>
      </c>
      <c r="D43" s="9" t="s">
        <v>377</v>
      </c>
      <c r="E43" s="43">
        <v>44931.28</v>
      </c>
    </row>
    <row r="44" spans="1:5" x14ac:dyDescent="0.25">
      <c r="A44" s="102"/>
      <c r="B44" s="150"/>
      <c r="C44" s="4" t="s">
        <v>445</v>
      </c>
      <c r="D44" s="4" t="s">
        <v>378</v>
      </c>
      <c r="E44" s="33">
        <v>43540.47</v>
      </c>
    </row>
    <row r="45" spans="1:5" ht="16.5" thickBot="1" x14ac:dyDescent="0.3">
      <c r="A45" s="103"/>
      <c r="B45" s="150"/>
      <c r="C45" s="8" t="s">
        <v>19</v>
      </c>
      <c r="D45" s="8" t="s">
        <v>379</v>
      </c>
      <c r="E45" s="41">
        <v>38694.67</v>
      </c>
    </row>
    <row r="46" spans="1:5" x14ac:dyDescent="0.25">
      <c r="A46" s="104">
        <v>9</v>
      </c>
      <c r="B46" s="122" t="s">
        <v>364</v>
      </c>
      <c r="C46" s="31" t="s">
        <v>10</v>
      </c>
      <c r="D46" s="31" t="s">
        <v>56</v>
      </c>
      <c r="E46" s="32">
        <v>73858</v>
      </c>
    </row>
    <row r="47" spans="1:5" ht="31.5" customHeight="1" x14ac:dyDescent="0.25">
      <c r="A47" s="105"/>
      <c r="B47" s="123"/>
      <c r="C47" s="16" t="s">
        <v>57</v>
      </c>
      <c r="D47" s="13" t="s">
        <v>58</v>
      </c>
      <c r="E47" s="27">
        <v>70363</v>
      </c>
    </row>
    <row r="48" spans="1:5" ht="15.75" customHeight="1" x14ac:dyDescent="0.25">
      <c r="A48" s="105"/>
      <c r="B48" s="123"/>
      <c r="C48" s="16" t="s">
        <v>53</v>
      </c>
      <c r="D48" s="13" t="s">
        <v>59</v>
      </c>
      <c r="E48" s="27">
        <v>106759</v>
      </c>
    </row>
    <row r="49" spans="1:8" ht="18.75" customHeight="1" x14ac:dyDescent="0.25">
      <c r="A49" s="105"/>
      <c r="B49" s="123"/>
      <c r="C49" s="16" t="s">
        <v>60</v>
      </c>
      <c r="D49" s="13" t="s">
        <v>61</v>
      </c>
      <c r="E49" s="27">
        <v>86656</v>
      </c>
    </row>
    <row r="50" spans="1:8" ht="31.5" customHeight="1" x14ac:dyDescent="0.25">
      <c r="A50" s="105"/>
      <c r="B50" s="123"/>
      <c r="C50" s="16" t="s">
        <v>62</v>
      </c>
      <c r="D50" s="13" t="s">
        <v>63</v>
      </c>
      <c r="E50" s="27">
        <v>87040</v>
      </c>
    </row>
    <row r="51" spans="1:8" ht="17.25" customHeight="1" x14ac:dyDescent="0.25">
      <c r="A51" s="105"/>
      <c r="B51" s="123"/>
      <c r="C51" s="16" t="s">
        <v>64</v>
      </c>
      <c r="D51" s="13" t="s">
        <v>65</v>
      </c>
      <c r="E51" s="27">
        <v>81536.31</v>
      </c>
    </row>
    <row r="52" spans="1:8" ht="16.5" customHeight="1" x14ac:dyDescent="0.25">
      <c r="A52" s="105"/>
      <c r="B52" s="123"/>
      <c r="C52" s="16" t="s">
        <v>27</v>
      </c>
      <c r="D52" s="13" t="s">
        <v>66</v>
      </c>
      <c r="E52" s="27">
        <v>69182.509999999995</v>
      </c>
    </row>
    <row r="53" spans="1:8" ht="18.75" customHeight="1" thickBot="1" x14ac:dyDescent="0.3">
      <c r="A53" s="106"/>
      <c r="B53" s="124"/>
      <c r="C53" s="28" t="s">
        <v>19</v>
      </c>
      <c r="D53" s="28" t="s">
        <v>67</v>
      </c>
      <c r="E53" s="30">
        <v>73857.78</v>
      </c>
    </row>
    <row r="54" spans="1:8" ht="17.25" customHeight="1" x14ac:dyDescent="0.25">
      <c r="A54" s="101">
        <v>10</v>
      </c>
      <c r="B54" s="123" t="s">
        <v>73</v>
      </c>
      <c r="C54" s="76" t="s">
        <v>10</v>
      </c>
      <c r="D54" s="63" t="s">
        <v>68</v>
      </c>
      <c r="E54" s="65">
        <v>85949.36</v>
      </c>
      <c r="F54" s="24"/>
      <c r="G54" s="24"/>
      <c r="H54" s="24"/>
    </row>
    <row r="55" spans="1:8" ht="18" customHeight="1" x14ac:dyDescent="0.25">
      <c r="A55" s="102"/>
      <c r="B55" s="123"/>
      <c r="C55" s="22" t="s">
        <v>69</v>
      </c>
      <c r="D55" s="13" t="s">
        <v>70</v>
      </c>
      <c r="E55" s="27">
        <v>73808.210000000006</v>
      </c>
      <c r="F55" s="24"/>
      <c r="G55" s="24"/>
      <c r="H55" s="24"/>
    </row>
    <row r="56" spans="1:8" ht="16.5" customHeight="1" x14ac:dyDescent="0.25">
      <c r="A56" s="102"/>
      <c r="B56" s="123"/>
      <c r="C56" s="23" t="s">
        <v>53</v>
      </c>
      <c r="D56" s="13" t="s">
        <v>71</v>
      </c>
      <c r="E56" s="27">
        <v>72681.81</v>
      </c>
      <c r="F56" s="24"/>
      <c r="G56" s="24"/>
      <c r="H56" s="24"/>
    </row>
    <row r="57" spans="1:8" ht="18.75" customHeight="1" thickBot="1" x14ac:dyDescent="0.3">
      <c r="A57" s="103"/>
      <c r="B57" s="123"/>
      <c r="C57" s="77" t="s">
        <v>19</v>
      </c>
      <c r="D57" s="62" t="s">
        <v>72</v>
      </c>
      <c r="E57" s="64">
        <v>68154</v>
      </c>
      <c r="F57" s="24"/>
      <c r="G57" s="24"/>
      <c r="H57" s="24"/>
    </row>
    <row r="58" spans="1:8" ht="18.75" customHeight="1" x14ac:dyDescent="0.25">
      <c r="A58" s="104">
        <v>11</v>
      </c>
      <c r="B58" s="128" t="s">
        <v>74</v>
      </c>
      <c r="C58" s="25" t="s">
        <v>10</v>
      </c>
      <c r="D58" s="25" t="s">
        <v>75</v>
      </c>
      <c r="E58" s="78">
        <v>97009.63</v>
      </c>
      <c r="F58" s="12"/>
      <c r="G58" s="12"/>
      <c r="H58" s="12"/>
    </row>
    <row r="59" spans="1:8" ht="18.75" customHeight="1" x14ac:dyDescent="0.25">
      <c r="A59" s="105"/>
      <c r="B59" s="121"/>
      <c r="C59" s="16" t="s">
        <v>76</v>
      </c>
      <c r="D59" s="16" t="s">
        <v>77</v>
      </c>
      <c r="E59" s="35">
        <v>111367.89</v>
      </c>
    </row>
    <row r="60" spans="1:8" ht="19.5" customHeight="1" x14ac:dyDescent="0.25">
      <c r="A60" s="105"/>
      <c r="B60" s="121"/>
      <c r="C60" s="16" t="s">
        <v>474</v>
      </c>
      <c r="D60" s="16" t="s">
        <v>472</v>
      </c>
      <c r="E60" s="35">
        <v>56950.09</v>
      </c>
    </row>
    <row r="61" spans="1:8" ht="20.25" customHeight="1" thickBot="1" x14ac:dyDescent="0.3">
      <c r="A61" s="106"/>
      <c r="B61" s="129"/>
      <c r="C61" s="29" t="s">
        <v>473</v>
      </c>
      <c r="D61" s="29" t="s">
        <v>471</v>
      </c>
      <c r="E61" s="79">
        <v>74649.119999999995</v>
      </c>
    </row>
    <row r="62" spans="1:8" ht="15.75" customHeight="1" x14ac:dyDescent="0.25">
      <c r="A62" s="101">
        <v>12</v>
      </c>
      <c r="B62" s="121" t="s">
        <v>78</v>
      </c>
      <c r="C62" s="61" t="s">
        <v>10</v>
      </c>
      <c r="D62" s="61" t="s">
        <v>79</v>
      </c>
      <c r="E62" s="44">
        <v>87118.38</v>
      </c>
    </row>
    <row r="63" spans="1:8" x14ac:dyDescent="0.25">
      <c r="A63" s="102"/>
      <c r="B63" s="121"/>
      <c r="C63" s="16" t="s">
        <v>19</v>
      </c>
      <c r="D63" s="16" t="s">
        <v>80</v>
      </c>
      <c r="E63" s="34">
        <v>45167.3</v>
      </c>
    </row>
    <row r="64" spans="1:8" ht="16.5" customHeight="1" x14ac:dyDescent="0.25">
      <c r="A64" s="102"/>
      <c r="B64" s="121"/>
      <c r="C64" s="16" t="s">
        <v>21</v>
      </c>
      <c r="D64" s="16" t="s">
        <v>81</v>
      </c>
      <c r="E64" s="34">
        <v>59586.89</v>
      </c>
    </row>
    <row r="65" spans="1:5" ht="17.25" customHeight="1" thickBot="1" x14ac:dyDescent="0.3">
      <c r="A65" s="103"/>
      <c r="B65" s="121"/>
      <c r="C65" s="60" t="s">
        <v>82</v>
      </c>
      <c r="D65" s="60" t="s">
        <v>83</v>
      </c>
      <c r="E65" s="42">
        <v>36700.93</v>
      </c>
    </row>
    <row r="66" spans="1:5" x14ac:dyDescent="0.25">
      <c r="A66" s="104">
        <v>13</v>
      </c>
      <c r="B66" s="128" t="s">
        <v>84</v>
      </c>
      <c r="C66" s="25" t="s">
        <v>10</v>
      </c>
      <c r="D66" s="25" t="s">
        <v>85</v>
      </c>
      <c r="E66" s="32">
        <v>123934.49</v>
      </c>
    </row>
    <row r="67" spans="1:5" ht="16.5" customHeight="1" x14ac:dyDescent="0.25">
      <c r="A67" s="105"/>
      <c r="B67" s="121"/>
      <c r="C67" s="16" t="s">
        <v>53</v>
      </c>
      <c r="D67" s="16" t="s">
        <v>86</v>
      </c>
      <c r="E67" s="27">
        <v>73253.600000000006</v>
      </c>
    </row>
    <row r="68" spans="1:5" ht="16.5" thickBot="1" x14ac:dyDescent="0.3">
      <c r="A68" s="106"/>
      <c r="B68" s="129"/>
      <c r="C68" s="29" t="s">
        <v>19</v>
      </c>
      <c r="D68" s="29" t="s">
        <v>87</v>
      </c>
      <c r="E68" s="30">
        <v>78697.98</v>
      </c>
    </row>
    <row r="69" spans="1:5" ht="18" customHeight="1" x14ac:dyDescent="0.25">
      <c r="A69" s="104">
        <v>14</v>
      </c>
      <c r="B69" s="128" t="s">
        <v>88</v>
      </c>
      <c r="C69" s="31" t="s">
        <v>10</v>
      </c>
      <c r="D69" s="25" t="s">
        <v>89</v>
      </c>
      <c r="E69" s="32">
        <v>79833.3</v>
      </c>
    </row>
    <row r="70" spans="1:5" ht="18.75" customHeight="1" x14ac:dyDescent="0.25">
      <c r="A70" s="105"/>
      <c r="B70" s="121"/>
      <c r="C70" s="16" t="s">
        <v>76</v>
      </c>
      <c r="D70" s="16" t="s">
        <v>90</v>
      </c>
      <c r="E70" s="27">
        <v>73513.100000000006</v>
      </c>
    </row>
    <row r="71" spans="1:5" ht="18.75" customHeight="1" thickBot="1" x14ac:dyDescent="0.3">
      <c r="A71" s="106"/>
      <c r="B71" s="129"/>
      <c r="C71" s="29" t="s">
        <v>19</v>
      </c>
      <c r="D71" s="29" t="s">
        <v>91</v>
      </c>
      <c r="E71" s="30">
        <v>71058.100000000006</v>
      </c>
    </row>
    <row r="72" spans="1:5" ht="15.75" customHeight="1" x14ac:dyDescent="0.25">
      <c r="A72" s="107">
        <v>15</v>
      </c>
      <c r="B72" s="110" t="s">
        <v>497</v>
      </c>
      <c r="C72" s="25" t="s">
        <v>10</v>
      </c>
      <c r="D72" s="110" t="s">
        <v>498</v>
      </c>
      <c r="E72" s="26">
        <v>110356.14</v>
      </c>
    </row>
    <row r="73" spans="1:5" ht="17.25" customHeight="1" x14ac:dyDescent="0.25">
      <c r="A73" s="108"/>
      <c r="B73" s="111"/>
      <c r="C73" s="16" t="s">
        <v>499</v>
      </c>
      <c r="D73" s="113"/>
      <c r="E73" s="34">
        <v>8195</v>
      </c>
    </row>
    <row r="74" spans="1:5" ht="18.75" customHeight="1" x14ac:dyDescent="0.25">
      <c r="A74" s="108"/>
      <c r="B74" s="111"/>
      <c r="C74" s="16" t="s">
        <v>500</v>
      </c>
      <c r="D74" s="16" t="s">
        <v>501</v>
      </c>
      <c r="E74" s="34">
        <v>74853.69</v>
      </c>
    </row>
    <row r="75" spans="1:5" ht="18.75" customHeight="1" x14ac:dyDescent="0.25">
      <c r="A75" s="108"/>
      <c r="B75" s="111"/>
      <c r="C75" s="16" t="s">
        <v>64</v>
      </c>
      <c r="D75" s="16" t="s">
        <v>502</v>
      </c>
      <c r="E75" s="34">
        <v>64537.04</v>
      </c>
    </row>
    <row r="76" spans="1:5" ht="18.75" customHeight="1" x14ac:dyDescent="0.25">
      <c r="A76" s="108"/>
      <c r="B76" s="111"/>
      <c r="C76" s="16" t="s">
        <v>503</v>
      </c>
      <c r="D76" s="16" t="s">
        <v>504</v>
      </c>
      <c r="E76" s="34">
        <v>66620.89</v>
      </c>
    </row>
    <row r="77" spans="1:5" ht="17.25" customHeight="1" x14ac:dyDescent="0.25">
      <c r="A77" s="108"/>
      <c r="B77" s="111"/>
      <c r="C77" s="16" t="s">
        <v>27</v>
      </c>
      <c r="D77" s="16" t="s">
        <v>505</v>
      </c>
      <c r="E77" s="34">
        <v>69691.58</v>
      </c>
    </row>
    <row r="78" spans="1:5" ht="18.75" customHeight="1" thickBot="1" x14ac:dyDescent="0.3">
      <c r="A78" s="109"/>
      <c r="B78" s="112"/>
      <c r="C78" s="29" t="s">
        <v>19</v>
      </c>
      <c r="D78" s="29" t="s">
        <v>506</v>
      </c>
      <c r="E78" s="38">
        <v>66208.460000000006</v>
      </c>
    </row>
    <row r="79" spans="1:5" ht="14.25" customHeight="1" x14ac:dyDescent="0.25">
      <c r="A79" s="104">
        <v>16</v>
      </c>
      <c r="B79" s="146" t="s">
        <v>92</v>
      </c>
      <c r="C79" s="54" t="s">
        <v>10</v>
      </c>
      <c r="D79" s="31" t="s">
        <v>381</v>
      </c>
      <c r="E79" s="32">
        <v>106302.63</v>
      </c>
    </row>
    <row r="80" spans="1:5" x14ac:dyDescent="0.25">
      <c r="A80" s="105"/>
      <c r="B80" s="147"/>
      <c r="C80" s="14" t="s">
        <v>19</v>
      </c>
      <c r="D80" s="13" t="s">
        <v>382</v>
      </c>
      <c r="E80" s="27">
        <v>77860.55</v>
      </c>
    </row>
    <row r="81" spans="1:5" x14ac:dyDescent="0.25">
      <c r="A81" s="105"/>
      <c r="B81" s="147"/>
      <c r="C81" s="14" t="s">
        <v>147</v>
      </c>
      <c r="D81" s="13" t="s">
        <v>384</v>
      </c>
      <c r="E81" s="27">
        <v>62547.49</v>
      </c>
    </row>
    <row r="82" spans="1:5" x14ac:dyDescent="0.25">
      <c r="A82" s="105"/>
      <c r="B82" s="147"/>
      <c r="C82" s="14" t="s">
        <v>380</v>
      </c>
      <c r="D82" s="13" t="s">
        <v>383</v>
      </c>
      <c r="E82" s="27">
        <v>58255.83</v>
      </c>
    </row>
    <row r="83" spans="1:5" ht="16.5" customHeight="1" thickBot="1" x14ac:dyDescent="0.3">
      <c r="A83" s="106"/>
      <c r="B83" s="148"/>
      <c r="C83" s="55" t="s">
        <v>27</v>
      </c>
      <c r="D83" s="28" t="s">
        <v>385</v>
      </c>
      <c r="E83" s="30">
        <v>57350.8</v>
      </c>
    </row>
    <row r="84" spans="1:5" ht="15.75" customHeight="1" x14ac:dyDescent="0.25">
      <c r="A84" s="101">
        <v>17</v>
      </c>
      <c r="B84" s="121" t="s">
        <v>365</v>
      </c>
      <c r="C84" s="61" t="s">
        <v>10</v>
      </c>
      <c r="D84" s="80" t="s">
        <v>389</v>
      </c>
      <c r="E84" s="65">
        <v>160746.88</v>
      </c>
    </row>
    <row r="85" spans="1:5" ht="16.5" customHeight="1" x14ac:dyDescent="0.25">
      <c r="A85" s="102"/>
      <c r="B85" s="121"/>
      <c r="C85" s="16" t="s">
        <v>76</v>
      </c>
      <c r="D85" s="17" t="s">
        <v>390</v>
      </c>
      <c r="E85" s="27">
        <v>88984.29</v>
      </c>
    </row>
    <row r="86" spans="1:5" ht="33" customHeight="1" x14ac:dyDescent="0.25">
      <c r="A86" s="102"/>
      <c r="B86" s="121"/>
      <c r="C86" s="16" t="s">
        <v>93</v>
      </c>
      <c r="D86" s="17" t="s">
        <v>391</v>
      </c>
      <c r="E86" s="27">
        <v>85152.31</v>
      </c>
    </row>
    <row r="87" spans="1:5" x14ac:dyDescent="0.25">
      <c r="A87" s="102"/>
      <c r="B87" s="121"/>
      <c r="C87" s="16" t="s">
        <v>19</v>
      </c>
      <c r="D87" s="17" t="s">
        <v>392</v>
      </c>
      <c r="E87" s="27">
        <v>80149.97</v>
      </c>
    </row>
    <row r="88" spans="1:5" ht="20.25" customHeight="1" x14ac:dyDescent="0.25">
      <c r="A88" s="102"/>
      <c r="B88" s="121"/>
      <c r="C88" s="16" t="s">
        <v>94</v>
      </c>
      <c r="D88" s="17" t="s">
        <v>393</v>
      </c>
      <c r="E88" s="27">
        <v>62783.57</v>
      </c>
    </row>
    <row r="89" spans="1:5" ht="33" customHeight="1" x14ac:dyDescent="0.25">
      <c r="A89" s="102"/>
      <c r="B89" s="121"/>
      <c r="C89" s="16" t="s">
        <v>95</v>
      </c>
      <c r="D89" s="17" t="s">
        <v>394</v>
      </c>
      <c r="E89" s="27">
        <v>59504.79</v>
      </c>
    </row>
    <row r="90" spans="1:5" ht="33" customHeight="1" x14ac:dyDescent="0.25">
      <c r="A90" s="102"/>
      <c r="B90" s="121"/>
      <c r="C90" s="16" t="s">
        <v>96</v>
      </c>
      <c r="D90" s="17" t="s">
        <v>395</v>
      </c>
      <c r="E90" s="27">
        <v>71757.38</v>
      </c>
    </row>
    <row r="91" spans="1:5" ht="33.75" customHeight="1" x14ac:dyDescent="0.25">
      <c r="A91" s="102"/>
      <c r="B91" s="121"/>
      <c r="C91" s="16" t="s">
        <v>97</v>
      </c>
      <c r="D91" s="17" t="s">
        <v>396</v>
      </c>
      <c r="E91" s="27">
        <v>75721.16</v>
      </c>
    </row>
    <row r="92" spans="1:5" ht="33.75" customHeight="1" x14ac:dyDescent="0.25">
      <c r="A92" s="102"/>
      <c r="B92" s="121"/>
      <c r="C92" s="16" t="s">
        <v>98</v>
      </c>
      <c r="D92" s="17" t="s">
        <v>397</v>
      </c>
      <c r="E92" s="27">
        <v>71382.100000000006</v>
      </c>
    </row>
    <row r="93" spans="1:5" ht="33.75" customHeight="1" x14ac:dyDescent="0.25">
      <c r="A93" s="102"/>
      <c r="B93" s="121"/>
      <c r="C93" s="16" t="s">
        <v>99</v>
      </c>
      <c r="D93" s="17" t="s">
        <v>398</v>
      </c>
      <c r="E93" s="27">
        <v>62081.59</v>
      </c>
    </row>
    <row r="94" spans="1:5" ht="33" customHeight="1" x14ac:dyDescent="0.25">
      <c r="A94" s="102"/>
      <c r="B94" s="121"/>
      <c r="C94" s="16" t="s">
        <v>100</v>
      </c>
      <c r="D94" s="17" t="s">
        <v>399</v>
      </c>
      <c r="E94" s="27">
        <v>81549.16</v>
      </c>
    </row>
    <row r="95" spans="1:5" ht="33" customHeight="1" thickBot="1" x14ac:dyDescent="0.3">
      <c r="A95" s="103"/>
      <c r="B95" s="121"/>
      <c r="C95" s="60" t="s">
        <v>101</v>
      </c>
      <c r="D95" s="81" t="s">
        <v>400</v>
      </c>
      <c r="E95" s="64">
        <v>67647.5</v>
      </c>
    </row>
    <row r="96" spans="1:5" ht="16.5" customHeight="1" x14ac:dyDescent="0.25">
      <c r="A96" s="104">
        <v>18</v>
      </c>
      <c r="B96" s="128" t="s">
        <v>366</v>
      </c>
      <c r="C96" s="25" t="s">
        <v>10</v>
      </c>
      <c r="D96" s="25" t="s">
        <v>102</v>
      </c>
      <c r="E96" s="32">
        <v>59141.57</v>
      </c>
    </row>
    <row r="97" spans="1:5" ht="18" customHeight="1" x14ac:dyDescent="0.25">
      <c r="A97" s="105"/>
      <c r="B97" s="121"/>
      <c r="C97" s="16" t="s">
        <v>76</v>
      </c>
      <c r="D97" s="16" t="s">
        <v>103</v>
      </c>
      <c r="E97" s="27">
        <v>49219.13</v>
      </c>
    </row>
    <row r="98" spans="1:5" ht="18.75" customHeight="1" thickBot="1" x14ac:dyDescent="0.3">
      <c r="A98" s="106"/>
      <c r="B98" s="129"/>
      <c r="C98" s="29" t="s">
        <v>19</v>
      </c>
      <c r="D98" s="29" t="s">
        <v>104</v>
      </c>
      <c r="E98" s="30">
        <v>42091.67</v>
      </c>
    </row>
    <row r="99" spans="1:5" ht="17.25" customHeight="1" x14ac:dyDescent="0.25">
      <c r="A99" s="101">
        <v>19</v>
      </c>
      <c r="B99" s="121" t="s">
        <v>367</v>
      </c>
      <c r="C99" s="63" t="s">
        <v>10</v>
      </c>
      <c r="D99" s="63" t="s">
        <v>105</v>
      </c>
      <c r="E99" s="65">
        <v>55371.33</v>
      </c>
    </row>
    <row r="100" spans="1:5" ht="9.75" customHeight="1" x14ac:dyDescent="0.25">
      <c r="A100" s="102"/>
      <c r="B100" s="121"/>
      <c r="C100" s="135" t="s">
        <v>446</v>
      </c>
      <c r="D100" s="103" t="s">
        <v>106</v>
      </c>
      <c r="E100" s="136">
        <v>39320.42</v>
      </c>
    </row>
    <row r="101" spans="1:5" ht="9" customHeight="1" x14ac:dyDescent="0.25">
      <c r="A101" s="102"/>
      <c r="B101" s="121"/>
      <c r="C101" s="113"/>
      <c r="D101" s="101"/>
      <c r="E101" s="138"/>
    </row>
    <row r="102" spans="1:5" ht="18.75" customHeight="1" thickBot="1" x14ac:dyDescent="0.3">
      <c r="A102" s="103"/>
      <c r="B102" s="121"/>
      <c r="C102" s="62" t="s">
        <v>19</v>
      </c>
      <c r="D102" s="62" t="s">
        <v>107</v>
      </c>
      <c r="E102" s="64">
        <v>39260.75</v>
      </c>
    </row>
    <row r="103" spans="1:5" x14ac:dyDescent="0.25">
      <c r="A103" s="104">
        <v>20</v>
      </c>
      <c r="B103" s="128" t="s">
        <v>108</v>
      </c>
      <c r="C103" s="31" t="s">
        <v>10</v>
      </c>
      <c r="D103" s="31" t="s">
        <v>109</v>
      </c>
      <c r="E103" s="32">
        <v>99101.64</v>
      </c>
    </row>
    <row r="104" spans="1:5" x14ac:dyDescent="0.25">
      <c r="A104" s="105"/>
      <c r="B104" s="121"/>
      <c r="C104" s="16" t="s">
        <v>110</v>
      </c>
      <c r="D104" s="13" t="s">
        <v>111</v>
      </c>
      <c r="E104" s="27">
        <v>76758.12</v>
      </c>
    </row>
    <row r="105" spans="1:5" ht="31.5" x14ac:dyDescent="0.25">
      <c r="A105" s="105"/>
      <c r="B105" s="121"/>
      <c r="C105" s="16" t="s">
        <v>475</v>
      </c>
      <c r="D105" s="13" t="s">
        <v>112</v>
      </c>
      <c r="E105" s="27">
        <v>61323.33</v>
      </c>
    </row>
    <row r="106" spans="1:5" ht="31.5" x14ac:dyDescent="0.25">
      <c r="A106" s="105"/>
      <c r="B106" s="121"/>
      <c r="C106" s="16" t="s">
        <v>113</v>
      </c>
      <c r="D106" s="13" t="s">
        <v>114</v>
      </c>
      <c r="E106" s="27">
        <v>43394.42</v>
      </c>
    </row>
    <row r="107" spans="1:5" ht="21.75" customHeight="1" x14ac:dyDescent="0.25">
      <c r="A107" s="105"/>
      <c r="B107" s="121"/>
      <c r="C107" s="16" t="s">
        <v>115</v>
      </c>
      <c r="D107" s="13" t="s">
        <v>116</v>
      </c>
      <c r="E107" s="27">
        <v>62412.19</v>
      </c>
    </row>
    <row r="108" spans="1:5" ht="18" customHeight="1" thickBot="1" x14ac:dyDescent="0.3">
      <c r="A108" s="106"/>
      <c r="B108" s="129"/>
      <c r="C108" s="28" t="s">
        <v>19</v>
      </c>
      <c r="D108" s="28" t="s">
        <v>117</v>
      </c>
      <c r="E108" s="30">
        <v>57016.08</v>
      </c>
    </row>
    <row r="109" spans="1:5" ht="15" customHeight="1" x14ac:dyDescent="0.25">
      <c r="A109" s="101">
        <v>21</v>
      </c>
      <c r="B109" s="121" t="s">
        <v>118</v>
      </c>
      <c r="C109" s="63" t="s">
        <v>10</v>
      </c>
      <c r="D109" s="63" t="s">
        <v>119</v>
      </c>
      <c r="E109" s="65">
        <v>140482.35</v>
      </c>
    </row>
    <row r="110" spans="1:5" x14ac:dyDescent="0.25">
      <c r="A110" s="102"/>
      <c r="B110" s="121"/>
      <c r="C110" s="13" t="s">
        <v>19</v>
      </c>
      <c r="D110" s="13" t="s">
        <v>120</v>
      </c>
      <c r="E110" s="27">
        <v>61949.73</v>
      </c>
    </row>
    <row r="111" spans="1:5" ht="16.5" customHeight="1" x14ac:dyDescent="0.25">
      <c r="A111" s="102"/>
      <c r="B111" s="121"/>
      <c r="C111" s="16" t="s">
        <v>27</v>
      </c>
      <c r="D111" s="13" t="s">
        <v>121</v>
      </c>
      <c r="E111" s="27">
        <v>62809.85</v>
      </c>
    </row>
    <row r="112" spans="1:5" ht="16.5" customHeight="1" thickBot="1" x14ac:dyDescent="0.3">
      <c r="A112" s="103"/>
      <c r="B112" s="121"/>
      <c r="C112" s="60" t="s">
        <v>53</v>
      </c>
      <c r="D112" s="62" t="s">
        <v>122</v>
      </c>
      <c r="E112" s="64">
        <v>81389.67</v>
      </c>
    </row>
    <row r="113" spans="1:5" ht="15.75" customHeight="1" x14ac:dyDescent="0.25">
      <c r="A113" s="104">
        <v>22</v>
      </c>
      <c r="B113" s="128" t="s">
        <v>131</v>
      </c>
      <c r="C113" s="31" t="s">
        <v>123</v>
      </c>
      <c r="D113" s="31" t="s">
        <v>124</v>
      </c>
      <c r="E113" s="32">
        <v>80983.78</v>
      </c>
    </row>
    <row r="114" spans="1:5" x14ac:dyDescent="0.25">
      <c r="A114" s="105"/>
      <c r="B114" s="121"/>
      <c r="C114" s="16" t="s">
        <v>125</v>
      </c>
      <c r="D114" s="13" t="s">
        <v>126</v>
      </c>
      <c r="E114" s="27">
        <v>58931.01</v>
      </c>
    </row>
    <row r="115" spans="1:5" x14ac:dyDescent="0.25">
      <c r="A115" s="105"/>
      <c r="B115" s="121"/>
      <c r="C115" s="13" t="s">
        <v>127</v>
      </c>
      <c r="D115" s="13" t="s">
        <v>128</v>
      </c>
      <c r="E115" s="27">
        <v>47183.18</v>
      </c>
    </row>
    <row r="116" spans="1:5" ht="16.5" thickBot="1" x14ac:dyDescent="0.3">
      <c r="A116" s="106"/>
      <c r="B116" s="129"/>
      <c r="C116" s="28" t="s">
        <v>129</v>
      </c>
      <c r="D116" s="28" t="s">
        <v>130</v>
      </c>
      <c r="E116" s="30">
        <v>40790.04</v>
      </c>
    </row>
    <row r="117" spans="1:5" x14ac:dyDescent="0.25">
      <c r="A117" s="101">
        <v>23</v>
      </c>
      <c r="B117" s="123" t="s">
        <v>132</v>
      </c>
      <c r="C117" s="63" t="s">
        <v>10</v>
      </c>
      <c r="D117" s="63" t="s">
        <v>386</v>
      </c>
      <c r="E117" s="65">
        <v>90983.67</v>
      </c>
    </row>
    <row r="118" spans="1:5" ht="16.5" customHeight="1" x14ac:dyDescent="0.25">
      <c r="A118" s="102"/>
      <c r="B118" s="123"/>
      <c r="C118" s="16" t="s">
        <v>53</v>
      </c>
      <c r="D118" s="13" t="s">
        <v>387</v>
      </c>
      <c r="E118" s="27">
        <v>48394.11</v>
      </c>
    </row>
    <row r="119" spans="1:5" ht="16.5" thickBot="1" x14ac:dyDescent="0.3">
      <c r="A119" s="103"/>
      <c r="B119" s="123"/>
      <c r="C119" s="62" t="s">
        <v>19</v>
      </c>
      <c r="D119" s="62" t="s">
        <v>388</v>
      </c>
      <c r="E119" s="64">
        <v>75185.19</v>
      </c>
    </row>
    <row r="120" spans="1:5" ht="18" customHeight="1" x14ac:dyDescent="0.25">
      <c r="A120" s="104">
        <v>24</v>
      </c>
      <c r="B120" s="122" t="s">
        <v>368</v>
      </c>
      <c r="C120" s="31" t="s">
        <v>10</v>
      </c>
      <c r="D120" s="31" t="s">
        <v>133</v>
      </c>
      <c r="E120" s="32">
        <v>93599.37</v>
      </c>
    </row>
    <row r="121" spans="1:5" ht="18.75" customHeight="1" x14ac:dyDescent="0.25">
      <c r="A121" s="105"/>
      <c r="B121" s="123"/>
      <c r="C121" s="16" t="s">
        <v>21</v>
      </c>
      <c r="D121" s="13" t="s">
        <v>134</v>
      </c>
      <c r="E121" s="27">
        <v>78583.45</v>
      </c>
    </row>
    <row r="122" spans="1:5" ht="18.75" customHeight="1" thickBot="1" x14ac:dyDescent="0.3">
      <c r="A122" s="106"/>
      <c r="B122" s="124"/>
      <c r="C122" s="28" t="s">
        <v>19</v>
      </c>
      <c r="D122" s="28" t="s">
        <v>135</v>
      </c>
      <c r="E122" s="30">
        <v>56439.46</v>
      </c>
    </row>
    <row r="123" spans="1:5" ht="20.25" customHeight="1" x14ac:dyDescent="0.25">
      <c r="A123" s="101">
        <v>25</v>
      </c>
      <c r="B123" s="121" t="s">
        <v>369</v>
      </c>
      <c r="C123" s="61" t="s">
        <v>10</v>
      </c>
      <c r="D123" s="61" t="s">
        <v>136</v>
      </c>
      <c r="E123" s="44">
        <v>115471.08</v>
      </c>
    </row>
    <row r="124" spans="1:5" ht="20.25" customHeight="1" x14ac:dyDescent="0.25">
      <c r="A124" s="102"/>
      <c r="B124" s="121"/>
      <c r="C124" s="16" t="s">
        <v>137</v>
      </c>
      <c r="D124" s="16" t="s">
        <v>138</v>
      </c>
      <c r="E124" s="27">
        <v>84552.27</v>
      </c>
    </row>
    <row r="125" spans="1:5" ht="18.75" customHeight="1" x14ac:dyDescent="0.25">
      <c r="A125" s="102"/>
      <c r="B125" s="121"/>
      <c r="C125" s="16" t="s">
        <v>139</v>
      </c>
      <c r="D125" s="16" t="s">
        <v>140</v>
      </c>
      <c r="E125" s="27">
        <v>65150.65</v>
      </c>
    </row>
    <row r="126" spans="1:5" ht="18" customHeight="1" x14ac:dyDescent="0.25">
      <c r="A126" s="102"/>
      <c r="B126" s="121"/>
      <c r="C126" s="16" t="s">
        <v>447</v>
      </c>
      <c r="D126" s="16" t="s">
        <v>141</v>
      </c>
      <c r="E126" s="27">
        <v>58279.18</v>
      </c>
    </row>
    <row r="127" spans="1:5" ht="19.5" customHeight="1" x14ac:dyDescent="0.25">
      <c r="A127" s="102"/>
      <c r="B127" s="121"/>
      <c r="C127" s="16" t="s">
        <v>142</v>
      </c>
      <c r="D127" s="16" t="s">
        <v>143</v>
      </c>
      <c r="E127" s="27">
        <v>69997.77</v>
      </c>
    </row>
    <row r="128" spans="1:5" ht="20.25" customHeight="1" thickBot="1" x14ac:dyDescent="0.3">
      <c r="A128" s="103"/>
      <c r="B128" s="121"/>
      <c r="C128" s="62" t="s">
        <v>19</v>
      </c>
      <c r="D128" s="60" t="s">
        <v>144</v>
      </c>
      <c r="E128" s="64">
        <v>73686.23</v>
      </c>
    </row>
    <row r="129" spans="1:5" x14ac:dyDescent="0.25">
      <c r="A129" s="104">
        <v>26</v>
      </c>
      <c r="B129" s="143" t="s">
        <v>145</v>
      </c>
      <c r="C129" s="49" t="s">
        <v>10</v>
      </c>
      <c r="D129" s="49" t="s">
        <v>146</v>
      </c>
      <c r="E129" s="26">
        <f>1458796.06/12</f>
        <v>121566.33833333333</v>
      </c>
    </row>
    <row r="130" spans="1:5" ht="19.5" customHeight="1" x14ac:dyDescent="0.25">
      <c r="A130" s="105"/>
      <c r="B130" s="144"/>
      <c r="C130" s="15" t="s">
        <v>147</v>
      </c>
      <c r="D130" s="15" t="s">
        <v>148</v>
      </c>
      <c r="E130" s="34">
        <f>1323184.24/12</f>
        <v>110265.35333333333</v>
      </c>
    </row>
    <row r="131" spans="1:5" ht="30" customHeight="1" x14ac:dyDescent="0.25">
      <c r="A131" s="105"/>
      <c r="B131" s="144"/>
      <c r="C131" s="15" t="s">
        <v>149</v>
      </c>
      <c r="D131" s="15" t="s">
        <v>150</v>
      </c>
      <c r="E131" s="34">
        <f>1612111.18/12</f>
        <v>134342.59833333333</v>
      </c>
    </row>
    <row r="132" spans="1:5" ht="20.25" customHeight="1" thickBot="1" x14ac:dyDescent="0.3">
      <c r="A132" s="106"/>
      <c r="B132" s="145"/>
      <c r="C132" s="50" t="s">
        <v>19</v>
      </c>
      <c r="D132" s="50" t="s">
        <v>151</v>
      </c>
      <c r="E132" s="38">
        <f>698370.29/12</f>
        <v>58197.52416666667</v>
      </c>
    </row>
    <row r="133" spans="1:5" ht="18" customHeight="1" x14ac:dyDescent="0.25">
      <c r="A133" s="101">
        <v>27</v>
      </c>
      <c r="B133" s="121" t="s">
        <v>152</v>
      </c>
      <c r="C133" s="63" t="s">
        <v>10</v>
      </c>
      <c r="D133" s="61" t="s">
        <v>153</v>
      </c>
      <c r="E133" s="82">
        <v>107916.67</v>
      </c>
    </row>
    <row r="134" spans="1:5" ht="18" customHeight="1" x14ac:dyDescent="0.25">
      <c r="A134" s="102"/>
      <c r="B134" s="121"/>
      <c r="C134" s="16" t="s">
        <v>76</v>
      </c>
      <c r="D134" s="16" t="s">
        <v>154</v>
      </c>
      <c r="E134" s="51">
        <v>96667.76</v>
      </c>
    </row>
    <row r="135" spans="1:5" ht="18" customHeight="1" x14ac:dyDescent="0.25">
      <c r="A135" s="102"/>
      <c r="B135" s="121"/>
      <c r="C135" s="16" t="s">
        <v>64</v>
      </c>
      <c r="D135" s="16" t="s">
        <v>155</v>
      </c>
      <c r="E135" s="51">
        <v>73865.42</v>
      </c>
    </row>
    <row r="136" spans="1:5" ht="18.75" customHeight="1" x14ac:dyDescent="0.25">
      <c r="A136" s="102"/>
      <c r="B136" s="121"/>
      <c r="C136" s="16" t="s">
        <v>149</v>
      </c>
      <c r="D136" s="16" t="s">
        <v>156</v>
      </c>
      <c r="E136" s="51">
        <v>92361.94</v>
      </c>
    </row>
    <row r="137" spans="1:5" ht="20.25" customHeight="1" x14ac:dyDescent="0.25">
      <c r="A137" s="102"/>
      <c r="B137" s="121"/>
      <c r="C137" s="16" t="s">
        <v>448</v>
      </c>
      <c r="D137" s="16" t="s">
        <v>157</v>
      </c>
      <c r="E137" s="51">
        <v>92066.13</v>
      </c>
    </row>
    <row r="138" spans="1:5" ht="21" customHeight="1" thickBot="1" x14ac:dyDescent="0.3">
      <c r="A138" s="103"/>
      <c r="B138" s="121"/>
      <c r="C138" s="60" t="s">
        <v>44</v>
      </c>
      <c r="D138" s="60" t="s">
        <v>158</v>
      </c>
      <c r="E138" s="83">
        <v>84182.98</v>
      </c>
    </row>
    <row r="139" spans="1:5" ht="19.5" customHeight="1" x14ac:dyDescent="0.25">
      <c r="A139" s="104">
        <v>28</v>
      </c>
      <c r="B139" s="128" t="s">
        <v>159</v>
      </c>
      <c r="C139" s="25" t="s">
        <v>10</v>
      </c>
      <c r="D139" s="52" t="s">
        <v>160</v>
      </c>
      <c r="E139" s="32">
        <v>64704.42</v>
      </c>
    </row>
    <row r="140" spans="1:5" ht="20.25" customHeight="1" thickBot="1" x14ac:dyDescent="0.3">
      <c r="A140" s="106"/>
      <c r="B140" s="129"/>
      <c r="C140" s="29" t="s">
        <v>19</v>
      </c>
      <c r="D140" s="29" t="s">
        <v>161</v>
      </c>
      <c r="E140" s="30">
        <v>51126.12</v>
      </c>
    </row>
    <row r="141" spans="1:5" ht="18" customHeight="1" x14ac:dyDescent="0.25">
      <c r="A141" s="107">
        <v>29</v>
      </c>
      <c r="B141" s="110" t="s">
        <v>493</v>
      </c>
      <c r="C141" s="25" t="s">
        <v>10</v>
      </c>
      <c r="D141" s="25" t="s">
        <v>494</v>
      </c>
      <c r="E141" s="32">
        <v>88620.52</v>
      </c>
    </row>
    <row r="142" spans="1:5" ht="18.75" customHeight="1" x14ac:dyDescent="0.25">
      <c r="A142" s="108"/>
      <c r="B142" s="111"/>
      <c r="C142" s="16" t="s">
        <v>76</v>
      </c>
      <c r="D142" s="16" t="s">
        <v>495</v>
      </c>
      <c r="E142" s="27">
        <v>57875.91</v>
      </c>
    </row>
    <row r="143" spans="1:5" ht="20.25" customHeight="1" thickBot="1" x14ac:dyDescent="0.3">
      <c r="A143" s="109"/>
      <c r="B143" s="112"/>
      <c r="C143" s="29" t="s">
        <v>19</v>
      </c>
      <c r="D143" s="29" t="s">
        <v>496</v>
      </c>
      <c r="E143" s="30">
        <v>53411.8</v>
      </c>
    </row>
    <row r="144" spans="1:5" ht="15.75" customHeight="1" x14ac:dyDescent="0.25">
      <c r="A144" s="101">
        <v>30</v>
      </c>
      <c r="B144" s="139" t="s">
        <v>162</v>
      </c>
      <c r="C144" s="84" t="s">
        <v>10</v>
      </c>
      <c r="D144" s="84" t="s">
        <v>410</v>
      </c>
      <c r="E144" s="44">
        <f>1450437.51/12</f>
        <v>120869.7925</v>
      </c>
    </row>
    <row r="145" spans="1:5" ht="16.5" customHeight="1" x14ac:dyDescent="0.25">
      <c r="A145" s="102"/>
      <c r="B145" s="139"/>
      <c r="C145" s="18" t="s">
        <v>53</v>
      </c>
      <c r="D145" s="15" t="s">
        <v>411</v>
      </c>
      <c r="E145" s="34">
        <f>1255581.7/12</f>
        <v>104631.80833333333</v>
      </c>
    </row>
    <row r="146" spans="1:5" ht="18.75" customHeight="1" x14ac:dyDescent="0.25">
      <c r="A146" s="102"/>
      <c r="B146" s="139"/>
      <c r="C146" s="18" t="s">
        <v>163</v>
      </c>
      <c r="D146" s="15" t="s">
        <v>412</v>
      </c>
      <c r="E146" s="34">
        <f>1519704.8/12</f>
        <v>126642.06666666667</v>
      </c>
    </row>
    <row r="147" spans="1:5" ht="16.5" customHeight="1" x14ac:dyDescent="0.25">
      <c r="A147" s="102"/>
      <c r="B147" s="139"/>
      <c r="C147" s="18" t="s">
        <v>164</v>
      </c>
      <c r="D147" s="15" t="s">
        <v>413</v>
      </c>
      <c r="E147" s="34">
        <f>875665.93/12</f>
        <v>72972.160833333342</v>
      </c>
    </row>
    <row r="148" spans="1:5" ht="17.25" customHeight="1" x14ac:dyDescent="0.25">
      <c r="A148" s="102"/>
      <c r="B148" s="139"/>
      <c r="C148" s="18" t="s">
        <v>205</v>
      </c>
      <c r="D148" s="15" t="s">
        <v>414</v>
      </c>
      <c r="E148" s="34">
        <f>(742877.89-5704.11)/12</f>
        <v>61431.148333333338</v>
      </c>
    </row>
    <row r="149" spans="1:5" ht="17.25" customHeight="1" x14ac:dyDescent="0.25">
      <c r="A149" s="102"/>
      <c r="B149" s="139"/>
      <c r="C149" s="18" t="s">
        <v>64</v>
      </c>
      <c r="D149" s="15" t="s">
        <v>415</v>
      </c>
      <c r="E149" s="34">
        <f>1038168.28/12</f>
        <v>86514.023333333331</v>
      </c>
    </row>
    <row r="150" spans="1:5" ht="18" customHeight="1" x14ac:dyDescent="0.25">
      <c r="A150" s="102"/>
      <c r="B150" s="139"/>
      <c r="C150" s="19" t="s">
        <v>449</v>
      </c>
      <c r="D150" s="15" t="s">
        <v>416</v>
      </c>
      <c r="E150" s="34">
        <f>1163160.25/12</f>
        <v>96930.020833333328</v>
      </c>
    </row>
    <row r="151" spans="1:5" ht="16.5" thickBot="1" x14ac:dyDescent="0.3">
      <c r="A151" s="103"/>
      <c r="B151" s="139"/>
      <c r="C151" s="85" t="s">
        <v>19</v>
      </c>
      <c r="D151" s="86" t="s">
        <v>417</v>
      </c>
      <c r="E151" s="42">
        <f>820997.1/12</f>
        <v>68416.425000000003</v>
      </c>
    </row>
    <row r="152" spans="1:5" ht="15.75" customHeight="1" x14ac:dyDescent="0.25">
      <c r="A152" s="104">
        <v>31</v>
      </c>
      <c r="B152" s="128" t="s">
        <v>165</v>
      </c>
      <c r="C152" s="25" t="s">
        <v>10</v>
      </c>
      <c r="D152" s="25" t="s">
        <v>166</v>
      </c>
      <c r="E152" s="32">
        <v>55882.96</v>
      </c>
    </row>
    <row r="153" spans="1:5" ht="19.5" customHeight="1" x14ac:dyDescent="0.25">
      <c r="A153" s="105"/>
      <c r="B153" s="121"/>
      <c r="C153" s="16" t="s">
        <v>76</v>
      </c>
      <c r="D153" s="16" t="s">
        <v>167</v>
      </c>
      <c r="E153" s="27">
        <v>50290</v>
      </c>
    </row>
    <row r="154" spans="1:5" ht="18.75" customHeight="1" thickBot="1" x14ac:dyDescent="0.3">
      <c r="A154" s="106"/>
      <c r="B154" s="129"/>
      <c r="C154" s="29" t="s">
        <v>19</v>
      </c>
      <c r="D154" s="29" t="s">
        <v>168</v>
      </c>
      <c r="E154" s="30">
        <v>55789.64</v>
      </c>
    </row>
    <row r="155" spans="1:5" ht="17.25" customHeight="1" x14ac:dyDescent="0.25">
      <c r="A155" s="101">
        <v>32</v>
      </c>
      <c r="B155" s="121" t="s">
        <v>181</v>
      </c>
      <c r="C155" s="63" t="s">
        <v>10</v>
      </c>
      <c r="D155" s="61" t="s">
        <v>169</v>
      </c>
      <c r="E155" s="65">
        <v>148980.03</v>
      </c>
    </row>
    <row r="156" spans="1:5" ht="18" customHeight="1" x14ac:dyDescent="0.25">
      <c r="A156" s="102"/>
      <c r="B156" s="121"/>
      <c r="C156" s="16" t="s">
        <v>21</v>
      </c>
      <c r="D156" s="16" t="s">
        <v>170</v>
      </c>
      <c r="E156" s="27">
        <v>100269</v>
      </c>
    </row>
    <row r="157" spans="1:5" ht="20.25" customHeight="1" x14ac:dyDescent="0.25">
      <c r="A157" s="102"/>
      <c r="B157" s="121"/>
      <c r="C157" s="16" t="s">
        <v>163</v>
      </c>
      <c r="D157" s="16" t="s">
        <v>171</v>
      </c>
      <c r="E157" s="27">
        <v>82755.240000000005</v>
      </c>
    </row>
    <row r="158" spans="1:5" ht="21" customHeight="1" x14ac:dyDescent="0.25">
      <c r="A158" s="102"/>
      <c r="B158" s="121"/>
      <c r="C158" s="16" t="s">
        <v>149</v>
      </c>
      <c r="D158" s="16" t="s">
        <v>172</v>
      </c>
      <c r="E158" s="27">
        <v>78686.399999999994</v>
      </c>
    </row>
    <row r="159" spans="1:5" ht="18.75" customHeight="1" x14ac:dyDescent="0.25">
      <c r="A159" s="102"/>
      <c r="B159" s="121"/>
      <c r="C159" s="16" t="s">
        <v>173</v>
      </c>
      <c r="D159" s="16" t="s">
        <v>174</v>
      </c>
      <c r="E159" s="27">
        <v>60926.52</v>
      </c>
    </row>
    <row r="160" spans="1:5" ht="19.5" customHeight="1" x14ac:dyDescent="0.25">
      <c r="A160" s="102"/>
      <c r="B160" s="121"/>
      <c r="C160" s="16" t="s">
        <v>175</v>
      </c>
      <c r="D160" s="16" t="s">
        <v>176</v>
      </c>
      <c r="E160" s="27">
        <v>76444.320000000007</v>
      </c>
    </row>
    <row r="161" spans="1:5" ht="18" customHeight="1" x14ac:dyDescent="0.25">
      <c r="A161" s="102"/>
      <c r="B161" s="121"/>
      <c r="C161" s="16" t="s">
        <v>177</v>
      </c>
      <c r="D161" s="16" t="s">
        <v>178</v>
      </c>
      <c r="E161" s="27">
        <v>77143.67</v>
      </c>
    </row>
    <row r="162" spans="1:5" ht="18" customHeight="1" x14ac:dyDescent="0.25">
      <c r="A162" s="102"/>
      <c r="B162" s="121"/>
      <c r="C162" s="16" t="s">
        <v>19</v>
      </c>
      <c r="D162" s="16" t="s">
        <v>179</v>
      </c>
      <c r="E162" s="27">
        <v>77926.7</v>
      </c>
    </row>
    <row r="163" spans="1:5" ht="21" customHeight="1" thickBot="1" x14ac:dyDescent="0.3">
      <c r="A163" s="103"/>
      <c r="B163" s="121"/>
      <c r="C163" s="60" t="s">
        <v>27</v>
      </c>
      <c r="D163" s="60" t="s">
        <v>180</v>
      </c>
      <c r="E163" s="64">
        <v>84576.53</v>
      </c>
    </row>
    <row r="164" spans="1:5" ht="16.5" customHeight="1" x14ac:dyDescent="0.25">
      <c r="A164" s="104">
        <v>33</v>
      </c>
      <c r="B164" s="140" t="s">
        <v>182</v>
      </c>
      <c r="C164" s="25" t="s">
        <v>123</v>
      </c>
      <c r="D164" s="25" t="s">
        <v>183</v>
      </c>
      <c r="E164" s="26">
        <v>102664.43</v>
      </c>
    </row>
    <row r="165" spans="1:5" ht="18" customHeight="1" x14ac:dyDescent="0.25">
      <c r="A165" s="105"/>
      <c r="B165" s="141"/>
      <c r="C165" s="16" t="s">
        <v>21</v>
      </c>
      <c r="D165" s="16" t="s">
        <v>184</v>
      </c>
      <c r="E165" s="34">
        <v>60833.34</v>
      </c>
    </row>
    <row r="166" spans="1:5" ht="17.25" customHeight="1" x14ac:dyDescent="0.25">
      <c r="A166" s="105"/>
      <c r="B166" s="141"/>
      <c r="C166" s="16" t="s">
        <v>149</v>
      </c>
      <c r="D166" s="16" t="s">
        <v>185</v>
      </c>
      <c r="E166" s="34">
        <v>47524.73</v>
      </c>
    </row>
    <row r="167" spans="1:5" ht="20.25" customHeight="1" thickBot="1" x14ac:dyDescent="0.3">
      <c r="A167" s="106"/>
      <c r="B167" s="142"/>
      <c r="C167" s="29" t="s">
        <v>19</v>
      </c>
      <c r="D167" s="29" t="s">
        <v>186</v>
      </c>
      <c r="E167" s="38">
        <v>47594.71</v>
      </c>
    </row>
    <row r="168" spans="1:5" ht="18.75" customHeight="1" x14ac:dyDescent="0.25">
      <c r="A168" s="101">
        <v>34</v>
      </c>
      <c r="B168" s="121" t="s">
        <v>192</v>
      </c>
      <c r="C168" s="61" t="s">
        <v>10</v>
      </c>
      <c r="D168" s="61" t="s">
        <v>187</v>
      </c>
      <c r="E168" s="87">
        <v>118294.09</v>
      </c>
    </row>
    <row r="169" spans="1:5" ht="18" customHeight="1" x14ac:dyDescent="0.25">
      <c r="A169" s="102"/>
      <c r="B169" s="121"/>
      <c r="C169" s="16" t="s">
        <v>76</v>
      </c>
      <c r="D169" s="16" t="s">
        <v>188</v>
      </c>
      <c r="E169" s="34">
        <v>86405.74</v>
      </c>
    </row>
    <row r="170" spans="1:5" ht="20.25" customHeight="1" x14ac:dyDescent="0.25">
      <c r="A170" s="102"/>
      <c r="B170" s="121"/>
      <c r="C170" s="16" t="s">
        <v>64</v>
      </c>
      <c r="D170" s="16" t="s">
        <v>189</v>
      </c>
      <c r="E170" s="34">
        <v>72079.28</v>
      </c>
    </row>
    <row r="171" spans="1:5" ht="34.5" customHeight="1" x14ac:dyDescent="0.25">
      <c r="A171" s="102"/>
      <c r="B171" s="121"/>
      <c r="C171" s="20" t="s">
        <v>193</v>
      </c>
      <c r="D171" s="16" t="s">
        <v>190</v>
      </c>
      <c r="E171" s="34">
        <v>64637.63</v>
      </c>
    </row>
    <row r="172" spans="1:5" ht="20.25" customHeight="1" x14ac:dyDescent="0.25">
      <c r="A172" s="102"/>
      <c r="B172" s="121"/>
      <c r="C172" s="16" t="s">
        <v>27</v>
      </c>
      <c r="D172" s="16" t="s">
        <v>191</v>
      </c>
      <c r="E172" s="34">
        <v>76962.092999999993</v>
      </c>
    </row>
    <row r="173" spans="1:5" ht="21.75" customHeight="1" thickBot="1" x14ac:dyDescent="0.3">
      <c r="A173" s="103"/>
      <c r="B173" s="121"/>
      <c r="C173" s="60" t="s">
        <v>476</v>
      </c>
      <c r="D173" s="60" t="s">
        <v>477</v>
      </c>
      <c r="E173" s="42">
        <v>67324.495999999999</v>
      </c>
    </row>
    <row r="174" spans="1:5" ht="19.5" customHeight="1" x14ac:dyDescent="0.25">
      <c r="A174" s="104">
        <v>35</v>
      </c>
      <c r="B174" s="128" t="s">
        <v>194</v>
      </c>
      <c r="C174" s="31" t="s">
        <v>10</v>
      </c>
      <c r="D174" s="31" t="s">
        <v>401</v>
      </c>
      <c r="E174" s="32">
        <v>191213.15</v>
      </c>
    </row>
    <row r="175" spans="1:5" ht="18" customHeight="1" x14ac:dyDescent="0.25">
      <c r="A175" s="105"/>
      <c r="B175" s="121"/>
      <c r="C175" s="13" t="s">
        <v>76</v>
      </c>
      <c r="D175" s="13" t="s">
        <v>402</v>
      </c>
      <c r="E175" s="27">
        <v>146101.63</v>
      </c>
    </row>
    <row r="176" spans="1:5" ht="20.25" customHeight="1" x14ac:dyDescent="0.25">
      <c r="A176" s="105"/>
      <c r="B176" s="121"/>
      <c r="C176" s="16" t="s">
        <v>423</v>
      </c>
      <c r="D176" s="13" t="s">
        <v>403</v>
      </c>
      <c r="E176" s="27">
        <v>138144.22</v>
      </c>
    </row>
    <row r="177" spans="1:5" x14ac:dyDescent="0.25">
      <c r="A177" s="105"/>
      <c r="B177" s="121"/>
      <c r="C177" s="13" t="s">
        <v>19</v>
      </c>
      <c r="D177" s="13" t="s">
        <v>404</v>
      </c>
      <c r="E177" s="27">
        <v>135849.79999999999</v>
      </c>
    </row>
    <row r="178" spans="1:5" x14ac:dyDescent="0.25">
      <c r="A178" s="105"/>
      <c r="B178" s="121"/>
      <c r="C178" s="13" t="s">
        <v>21</v>
      </c>
      <c r="D178" s="13" t="s">
        <v>405</v>
      </c>
      <c r="E178" s="27">
        <v>104254.92</v>
      </c>
    </row>
    <row r="179" spans="1:5" ht="30.75" customHeight="1" x14ac:dyDescent="0.25">
      <c r="A179" s="105"/>
      <c r="B179" s="121"/>
      <c r="C179" s="16" t="s">
        <v>95</v>
      </c>
      <c r="D179" s="13" t="s">
        <v>408</v>
      </c>
      <c r="E179" s="27">
        <v>80760.86</v>
      </c>
    </row>
    <row r="180" spans="1:5" ht="31.5" x14ac:dyDescent="0.25">
      <c r="A180" s="105"/>
      <c r="B180" s="121"/>
      <c r="C180" s="16" t="s">
        <v>425</v>
      </c>
      <c r="D180" s="13" t="s">
        <v>409</v>
      </c>
      <c r="E180" s="27">
        <v>73569.320000000007</v>
      </c>
    </row>
    <row r="181" spans="1:5" ht="31.5" x14ac:dyDescent="0.25">
      <c r="A181" s="105"/>
      <c r="B181" s="121"/>
      <c r="C181" s="16" t="s">
        <v>97</v>
      </c>
      <c r="D181" s="13" t="s">
        <v>406</v>
      </c>
      <c r="E181" s="27">
        <v>74323.69</v>
      </c>
    </row>
    <row r="182" spans="1:5" ht="31.5" x14ac:dyDescent="0.25">
      <c r="A182" s="105"/>
      <c r="B182" s="121"/>
      <c r="C182" s="16" t="s">
        <v>424</v>
      </c>
      <c r="D182" s="13" t="s">
        <v>407</v>
      </c>
      <c r="E182" s="27">
        <v>90663.64</v>
      </c>
    </row>
    <row r="183" spans="1:5" ht="18.75" customHeight="1" thickBot="1" x14ac:dyDescent="0.3">
      <c r="A183" s="106"/>
      <c r="B183" s="129"/>
      <c r="C183" s="29" t="s">
        <v>195</v>
      </c>
      <c r="D183" s="28" t="s">
        <v>426</v>
      </c>
      <c r="E183" s="30">
        <v>81405.23</v>
      </c>
    </row>
    <row r="184" spans="1:5" x14ac:dyDescent="0.25">
      <c r="A184" s="101">
        <v>36</v>
      </c>
      <c r="B184" s="121" t="s">
        <v>196</v>
      </c>
      <c r="C184" s="10" t="s">
        <v>10</v>
      </c>
      <c r="D184" s="10" t="s">
        <v>419</v>
      </c>
      <c r="E184" s="44">
        <v>123710.19</v>
      </c>
    </row>
    <row r="185" spans="1:5" x14ac:dyDescent="0.25">
      <c r="A185" s="102"/>
      <c r="B185" s="121"/>
      <c r="C185" s="13" t="s">
        <v>76</v>
      </c>
      <c r="D185" s="13" t="s">
        <v>420</v>
      </c>
      <c r="E185" s="34">
        <v>105010.65</v>
      </c>
    </row>
    <row r="186" spans="1:5" x14ac:dyDescent="0.25">
      <c r="A186" s="102"/>
      <c r="B186" s="121"/>
      <c r="C186" s="13" t="s">
        <v>418</v>
      </c>
      <c r="D186" s="13" t="s">
        <v>421</v>
      </c>
      <c r="E186" s="34">
        <v>72480.25</v>
      </c>
    </row>
    <row r="187" spans="1:5" ht="16.5" thickBot="1" x14ac:dyDescent="0.3">
      <c r="A187" s="103"/>
      <c r="B187" s="121"/>
      <c r="C187" s="62" t="s">
        <v>19</v>
      </c>
      <c r="D187" s="62" t="s">
        <v>422</v>
      </c>
      <c r="E187" s="42">
        <v>74818.720000000001</v>
      </c>
    </row>
    <row r="188" spans="1:5" ht="15.75" customHeight="1" x14ac:dyDescent="0.25">
      <c r="A188" s="104">
        <v>37</v>
      </c>
      <c r="B188" s="128" t="s">
        <v>198</v>
      </c>
      <c r="C188" s="25" t="s">
        <v>10</v>
      </c>
      <c r="D188" s="31" t="s">
        <v>199</v>
      </c>
      <c r="E188" s="32">
        <v>116306.39</v>
      </c>
    </row>
    <row r="189" spans="1:5" x14ac:dyDescent="0.25">
      <c r="A189" s="105"/>
      <c r="B189" s="121"/>
      <c r="C189" s="16" t="s">
        <v>21</v>
      </c>
      <c r="D189" s="13" t="s">
        <v>200</v>
      </c>
      <c r="E189" s="27">
        <v>97156.87</v>
      </c>
    </row>
    <row r="190" spans="1:5" ht="16.5" customHeight="1" x14ac:dyDescent="0.25">
      <c r="A190" s="105"/>
      <c r="B190" s="121"/>
      <c r="C190" s="16" t="s">
        <v>201</v>
      </c>
      <c r="D190" s="13" t="s">
        <v>202</v>
      </c>
      <c r="E190" s="27">
        <v>85383.49</v>
      </c>
    </row>
    <row r="191" spans="1:5" x14ac:dyDescent="0.25">
      <c r="A191" s="105"/>
      <c r="B191" s="121"/>
      <c r="C191" s="16" t="s">
        <v>203</v>
      </c>
      <c r="D191" s="13" t="s">
        <v>204</v>
      </c>
      <c r="E191" s="27">
        <v>73001.69</v>
      </c>
    </row>
    <row r="192" spans="1:5" ht="18" customHeight="1" x14ac:dyDescent="0.25">
      <c r="A192" s="105"/>
      <c r="B192" s="121"/>
      <c r="C192" s="16" t="s">
        <v>205</v>
      </c>
      <c r="D192" s="13" t="s">
        <v>206</v>
      </c>
      <c r="E192" s="27">
        <v>62091.06</v>
      </c>
    </row>
    <row r="193" spans="1:5" ht="17.25" customHeight="1" x14ac:dyDescent="0.25">
      <c r="A193" s="105"/>
      <c r="B193" s="121"/>
      <c r="C193" s="16" t="s">
        <v>27</v>
      </c>
      <c r="D193" s="13" t="s">
        <v>207</v>
      </c>
      <c r="E193" s="27">
        <f>64495.64</f>
        <v>64495.64</v>
      </c>
    </row>
    <row r="194" spans="1:5" ht="21.75" customHeight="1" x14ac:dyDescent="0.25">
      <c r="A194" s="105"/>
      <c r="B194" s="121"/>
      <c r="C194" s="16" t="s">
        <v>208</v>
      </c>
      <c r="D194" s="13" t="s">
        <v>209</v>
      </c>
      <c r="E194" s="27">
        <v>66223.92</v>
      </c>
    </row>
    <row r="195" spans="1:5" ht="18.75" customHeight="1" thickBot="1" x14ac:dyDescent="0.3">
      <c r="A195" s="153"/>
      <c r="B195" s="121"/>
      <c r="C195" s="72" t="s">
        <v>19</v>
      </c>
      <c r="D195" s="70" t="s">
        <v>210</v>
      </c>
      <c r="E195" s="68">
        <v>66398.75</v>
      </c>
    </row>
    <row r="196" spans="1:5" ht="18" customHeight="1" x14ac:dyDescent="0.25">
      <c r="A196" s="104">
        <v>38</v>
      </c>
      <c r="B196" s="154" t="s">
        <v>215</v>
      </c>
      <c r="C196" s="25" t="s">
        <v>211</v>
      </c>
      <c r="D196" s="25" t="s">
        <v>212</v>
      </c>
      <c r="E196" s="26">
        <v>80514.59</v>
      </c>
    </row>
    <row r="197" spans="1:5" ht="18.75" customHeight="1" thickBot="1" x14ac:dyDescent="0.3">
      <c r="A197" s="106"/>
      <c r="B197" s="155"/>
      <c r="C197" s="29" t="s">
        <v>213</v>
      </c>
      <c r="D197" s="29" t="s">
        <v>214</v>
      </c>
      <c r="E197" s="38">
        <v>46233.599999999999</v>
      </c>
    </row>
    <row r="198" spans="1:5" ht="18.75" customHeight="1" x14ac:dyDescent="0.25">
      <c r="A198" s="107">
        <v>39</v>
      </c>
      <c r="B198" s="110" t="s">
        <v>519</v>
      </c>
      <c r="C198" s="25" t="s">
        <v>10</v>
      </c>
      <c r="D198" s="25" t="s">
        <v>522</v>
      </c>
      <c r="E198" s="26">
        <v>92543.1</v>
      </c>
    </row>
    <row r="199" spans="1:5" ht="18.75" customHeight="1" x14ac:dyDescent="0.25">
      <c r="A199" s="108"/>
      <c r="B199" s="111"/>
      <c r="C199" s="16" t="s">
        <v>19</v>
      </c>
      <c r="D199" s="16" t="s">
        <v>523</v>
      </c>
      <c r="E199" s="34">
        <v>85797.58</v>
      </c>
    </row>
    <row r="200" spans="1:5" ht="18.75" customHeight="1" x14ac:dyDescent="0.25">
      <c r="A200" s="108"/>
      <c r="B200" s="111"/>
      <c r="C200" s="16" t="s">
        <v>21</v>
      </c>
      <c r="D200" s="16" t="s">
        <v>524</v>
      </c>
      <c r="E200" s="34">
        <v>65351.58</v>
      </c>
    </row>
    <row r="201" spans="1:5" ht="18.75" customHeight="1" x14ac:dyDescent="0.25">
      <c r="A201" s="108"/>
      <c r="B201" s="111"/>
      <c r="C201" s="16" t="s">
        <v>520</v>
      </c>
      <c r="D201" s="16" t="s">
        <v>525</v>
      </c>
      <c r="E201" s="34">
        <v>64821.919999999998</v>
      </c>
    </row>
    <row r="202" spans="1:5" ht="18.75" customHeight="1" x14ac:dyDescent="0.25">
      <c r="A202" s="108"/>
      <c r="B202" s="111"/>
      <c r="C202" s="16" t="s">
        <v>440</v>
      </c>
      <c r="D202" s="16" t="s">
        <v>526</v>
      </c>
      <c r="E202" s="34">
        <v>65623.179999999993</v>
      </c>
    </row>
    <row r="203" spans="1:5" ht="18.75" customHeight="1" thickBot="1" x14ac:dyDescent="0.3">
      <c r="A203" s="109"/>
      <c r="B203" s="112"/>
      <c r="C203" s="29" t="s">
        <v>521</v>
      </c>
      <c r="D203" s="29" t="s">
        <v>527</v>
      </c>
      <c r="E203" s="38">
        <v>49420.44</v>
      </c>
    </row>
    <row r="204" spans="1:5" ht="18" customHeight="1" x14ac:dyDescent="0.25">
      <c r="A204" s="156">
        <v>40</v>
      </c>
      <c r="B204" s="121" t="s">
        <v>216</v>
      </c>
      <c r="C204" s="71" t="s">
        <v>217</v>
      </c>
      <c r="D204" s="71" t="s">
        <v>427</v>
      </c>
      <c r="E204" s="69">
        <v>61775.83</v>
      </c>
    </row>
    <row r="205" spans="1:5" ht="18" customHeight="1" x14ac:dyDescent="0.25">
      <c r="A205" s="105"/>
      <c r="B205" s="121"/>
      <c r="C205" s="13" t="s">
        <v>51</v>
      </c>
      <c r="D205" s="13" t="s">
        <v>428</v>
      </c>
      <c r="E205" s="27">
        <v>55016.05</v>
      </c>
    </row>
    <row r="206" spans="1:5" ht="18.75" customHeight="1" thickBot="1" x14ac:dyDescent="0.3">
      <c r="A206" s="106"/>
      <c r="B206" s="129"/>
      <c r="C206" s="28" t="s">
        <v>19</v>
      </c>
      <c r="D206" s="28" t="s">
        <v>429</v>
      </c>
      <c r="E206" s="30">
        <v>33677.72</v>
      </c>
    </row>
    <row r="207" spans="1:5" ht="18" customHeight="1" x14ac:dyDescent="0.25">
      <c r="A207" s="101">
        <v>41</v>
      </c>
      <c r="B207" s="123" t="s">
        <v>222</v>
      </c>
      <c r="C207" s="63" t="s">
        <v>10</v>
      </c>
      <c r="D207" s="63" t="s">
        <v>218</v>
      </c>
      <c r="E207" s="65">
        <v>91039.33</v>
      </c>
    </row>
    <row r="208" spans="1:5" ht="17.25" customHeight="1" x14ac:dyDescent="0.25">
      <c r="A208" s="102"/>
      <c r="B208" s="123"/>
      <c r="C208" s="14" t="s">
        <v>76</v>
      </c>
      <c r="D208" s="13" t="s">
        <v>219</v>
      </c>
      <c r="E208" s="27">
        <v>69385.64</v>
      </c>
    </row>
    <row r="209" spans="1:5" ht="18.75" customHeight="1" thickBot="1" x14ac:dyDescent="0.3">
      <c r="A209" s="103"/>
      <c r="B209" s="123"/>
      <c r="C209" s="88" t="s">
        <v>221</v>
      </c>
      <c r="D209" s="62" t="s">
        <v>220</v>
      </c>
      <c r="E209" s="64">
        <v>37348.949999999997</v>
      </c>
    </row>
    <row r="210" spans="1:5" ht="18" customHeight="1" x14ac:dyDescent="0.25">
      <c r="A210" s="104">
        <v>42</v>
      </c>
      <c r="B210" s="132" t="s">
        <v>226</v>
      </c>
      <c r="C210" s="25" t="s">
        <v>10</v>
      </c>
      <c r="D210" s="25" t="s">
        <v>223</v>
      </c>
      <c r="E210" s="32">
        <v>138300</v>
      </c>
    </row>
    <row r="211" spans="1:5" ht="19.5" customHeight="1" x14ac:dyDescent="0.25">
      <c r="A211" s="105"/>
      <c r="B211" s="133"/>
      <c r="C211" s="16" t="s">
        <v>53</v>
      </c>
      <c r="D211" s="16" t="s">
        <v>224</v>
      </c>
      <c r="E211" s="27">
        <v>110426</v>
      </c>
    </row>
    <row r="212" spans="1:5" ht="18.75" customHeight="1" thickBot="1" x14ac:dyDescent="0.3">
      <c r="A212" s="106"/>
      <c r="B212" s="134"/>
      <c r="C212" s="29" t="s">
        <v>19</v>
      </c>
      <c r="D212" s="29" t="s">
        <v>225</v>
      </c>
      <c r="E212" s="30">
        <v>83506</v>
      </c>
    </row>
    <row r="213" spans="1:5" ht="18" customHeight="1" x14ac:dyDescent="0.25">
      <c r="A213" s="101">
        <v>43</v>
      </c>
      <c r="B213" s="121" t="s">
        <v>227</v>
      </c>
      <c r="C213" s="61" t="s">
        <v>10</v>
      </c>
      <c r="D213" s="63" t="s">
        <v>228</v>
      </c>
      <c r="E213" s="65">
        <v>80158.05</v>
      </c>
    </row>
    <row r="214" spans="1:5" ht="18" customHeight="1" x14ac:dyDescent="0.25">
      <c r="A214" s="102"/>
      <c r="B214" s="121"/>
      <c r="C214" s="16" t="s">
        <v>76</v>
      </c>
      <c r="D214" s="13" t="s">
        <v>229</v>
      </c>
      <c r="E214" s="27">
        <v>68056.37</v>
      </c>
    </row>
    <row r="215" spans="1:5" x14ac:dyDescent="0.25">
      <c r="A215" s="102"/>
      <c r="B215" s="121"/>
      <c r="C215" s="16" t="s">
        <v>418</v>
      </c>
      <c r="D215" s="13" t="s">
        <v>230</v>
      </c>
      <c r="E215" s="27">
        <v>45396.43</v>
      </c>
    </row>
    <row r="216" spans="1:5" x14ac:dyDescent="0.25">
      <c r="A216" s="102"/>
      <c r="B216" s="121"/>
      <c r="C216" s="16" t="s">
        <v>478</v>
      </c>
      <c r="D216" s="13" t="s">
        <v>231</v>
      </c>
      <c r="E216" s="27">
        <v>67528.850000000006</v>
      </c>
    </row>
    <row r="217" spans="1:5" ht="16.5" thickBot="1" x14ac:dyDescent="0.3">
      <c r="A217" s="103"/>
      <c r="B217" s="121"/>
      <c r="C217" s="60" t="s">
        <v>479</v>
      </c>
      <c r="D217" s="62" t="s">
        <v>232</v>
      </c>
      <c r="E217" s="64">
        <v>66610.11</v>
      </c>
    </row>
    <row r="218" spans="1:5" x14ac:dyDescent="0.25">
      <c r="A218" s="104">
        <v>44</v>
      </c>
      <c r="B218" s="128" t="s">
        <v>233</v>
      </c>
      <c r="C218" s="31" t="s">
        <v>10</v>
      </c>
      <c r="D218" s="31" t="s">
        <v>430</v>
      </c>
      <c r="E218" s="32">
        <f>1270956.93/12</f>
        <v>105913.0775</v>
      </c>
    </row>
    <row r="219" spans="1:5" x14ac:dyDescent="0.25">
      <c r="A219" s="105"/>
      <c r="B219" s="121"/>
      <c r="C219" s="13" t="s">
        <v>76</v>
      </c>
      <c r="D219" s="13" t="s">
        <v>431</v>
      </c>
      <c r="E219" s="27">
        <f>579023.72/12</f>
        <v>48251.976666666662</v>
      </c>
    </row>
    <row r="220" spans="1:5" ht="15" customHeight="1" x14ac:dyDescent="0.25">
      <c r="A220" s="105"/>
      <c r="B220" s="121"/>
      <c r="C220" s="13" t="s">
        <v>418</v>
      </c>
      <c r="D220" s="13" t="s">
        <v>432</v>
      </c>
      <c r="E220" s="27">
        <f>779836.73/12</f>
        <v>64986.394166666665</v>
      </c>
    </row>
    <row r="221" spans="1:5" x14ac:dyDescent="0.25">
      <c r="A221" s="105"/>
      <c r="B221" s="121"/>
      <c r="C221" s="13" t="s">
        <v>27</v>
      </c>
      <c r="D221" s="13" t="s">
        <v>434</v>
      </c>
      <c r="E221" s="27">
        <f>631357.27/12</f>
        <v>52613.105833333335</v>
      </c>
    </row>
    <row r="222" spans="1:5" ht="20.25" customHeight="1" thickBot="1" x14ac:dyDescent="0.3">
      <c r="A222" s="106"/>
      <c r="B222" s="129"/>
      <c r="C222" s="28" t="s">
        <v>19</v>
      </c>
      <c r="D222" s="28" t="s">
        <v>433</v>
      </c>
      <c r="E222" s="30">
        <f>630630.17/12</f>
        <v>52552.514166666668</v>
      </c>
    </row>
    <row r="223" spans="1:5" ht="18" customHeight="1" x14ac:dyDescent="0.25">
      <c r="A223" s="101">
        <v>45</v>
      </c>
      <c r="B223" s="121" t="s">
        <v>234</v>
      </c>
      <c r="C223" s="63" t="s">
        <v>10</v>
      </c>
      <c r="D223" s="63" t="s">
        <v>235</v>
      </c>
      <c r="E223" s="65">
        <v>46104</v>
      </c>
    </row>
    <row r="224" spans="1:5" ht="17.25" customHeight="1" x14ac:dyDescent="0.25">
      <c r="A224" s="102"/>
      <c r="B224" s="121"/>
      <c r="C224" s="13" t="s">
        <v>197</v>
      </c>
      <c r="D224" s="13" t="s">
        <v>236</v>
      </c>
      <c r="E224" s="27">
        <v>38667</v>
      </c>
    </row>
    <row r="225" spans="1:5" ht="18.75" customHeight="1" thickBot="1" x14ac:dyDescent="0.3">
      <c r="A225" s="103"/>
      <c r="B225" s="121"/>
      <c r="C225" s="62" t="s">
        <v>19</v>
      </c>
      <c r="D225" s="62" t="s">
        <v>237</v>
      </c>
      <c r="E225" s="64">
        <v>29459</v>
      </c>
    </row>
    <row r="226" spans="1:5" ht="18" customHeight="1" x14ac:dyDescent="0.25">
      <c r="A226" s="104">
        <v>46</v>
      </c>
      <c r="B226" s="122" t="s">
        <v>370</v>
      </c>
      <c r="C226" s="31" t="s">
        <v>10</v>
      </c>
      <c r="D226" s="31" t="s">
        <v>238</v>
      </c>
      <c r="E226" s="32">
        <v>76976.73</v>
      </c>
    </row>
    <row r="227" spans="1:5" ht="19.5" customHeight="1" x14ac:dyDescent="0.25">
      <c r="A227" s="105"/>
      <c r="B227" s="123"/>
      <c r="C227" s="13" t="s">
        <v>19</v>
      </c>
      <c r="D227" s="13" t="s">
        <v>239</v>
      </c>
      <c r="E227" s="27">
        <v>55390.34</v>
      </c>
    </row>
    <row r="228" spans="1:5" ht="18" customHeight="1" x14ac:dyDescent="0.25">
      <c r="A228" s="105"/>
      <c r="B228" s="123"/>
      <c r="C228" s="16" t="s">
        <v>76</v>
      </c>
      <c r="D228" s="13" t="s">
        <v>240</v>
      </c>
      <c r="E228" s="27">
        <v>81789.179999999993</v>
      </c>
    </row>
    <row r="229" spans="1:5" ht="18.75" customHeight="1" thickBot="1" x14ac:dyDescent="0.3">
      <c r="A229" s="106"/>
      <c r="B229" s="124"/>
      <c r="C229" s="29" t="s">
        <v>241</v>
      </c>
      <c r="D229" s="28" t="s">
        <v>242</v>
      </c>
      <c r="E229" s="30">
        <v>67976.070000000007</v>
      </c>
    </row>
    <row r="230" spans="1:5" ht="18" customHeight="1" x14ac:dyDescent="0.25">
      <c r="A230" s="101">
        <v>47</v>
      </c>
      <c r="B230" s="121" t="s">
        <v>243</v>
      </c>
      <c r="C230" s="63" t="s">
        <v>17</v>
      </c>
      <c r="D230" s="61" t="s">
        <v>244</v>
      </c>
      <c r="E230" s="44">
        <v>67031.64</v>
      </c>
    </row>
    <row r="231" spans="1:5" ht="22.5" customHeight="1" thickBot="1" x14ac:dyDescent="0.3">
      <c r="A231" s="103"/>
      <c r="B231" s="121"/>
      <c r="C231" s="62" t="s">
        <v>19</v>
      </c>
      <c r="D231" s="60" t="s">
        <v>245</v>
      </c>
      <c r="E231" s="42">
        <v>54525.18</v>
      </c>
    </row>
    <row r="232" spans="1:5" ht="16.5" customHeight="1" x14ac:dyDescent="0.25">
      <c r="A232" s="104">
        <v>48</v>
      </c>
      <c r="B232" s="122" t="s">
        <v>246</v>
      </c>
      <c r="C232" s="31" t="s">
        <v>10</v>
      </c>
      <c r="D232" s="66" t="s">
        <v>247</v>
      </c>
      <c r="E232" s="32">
        <v>90539.08</v>
      </c>
    </row>
    <row r="233" spans="1:5" ht="9.75" customHeight="1" x14ac:dyDescent="0.25">
      <c r="A233" s="105"/>
      <c r="B233" s="123"/>
      <c r="C233" s="135" t="s">
        <v>25</v>
      </c>
      <c r="D233" s="103" t="s">
        <v>248</v>
      </c>
      <c r="E233" s="136">
        <v>61752.2</v>
      </c>
    </row>
    <row r="234" spans="1:5" ht="3.75" customHeight="1" x14ac:dyDescent="0.25">
      <c r="A234" s="105"/>
      <c r="B234" s="123"/>
      <c r="C234" s="111"/>
      <c r="D234" s="99"/>
      <c r="E234" s="137"/>
    </row>
    <row r="235" spans="1:5" ht="7.5" customHeight="1" x14ac:dyDescent="0.25">
      <c r="A235" s="105"/>
      <c r="B235" s="123"/>
      <c r="C235" s="113"/>
      <c r="D235" s="101"/>
      <c r="E235" s="138"/>
    </row>
    <row r="236" spans="1:5" ht="13.5" customHeight="1" x14ac:dyDescent="0.25">
      <c r="A236" s="105"/>
      <c r="B236" s="123"/>
      <c r="C236" s="135" t="s">
        <v>481</v>
      </c>
      <c r="D236" s="135" t="s">
        <v>480</v>
      </c>
      <c r="E236" s="136">
        <v>62337.67</v>
      </c>
    </row>
    <row r="237" spans="1:5" ht="21" customHeight="1" x14ac:dyDescent="0.25">
      <c r="A237" s="105"/>
      <c r="B237" s="123"/>
      <c r="C237" s="113"/>
      <c r="D237" s="113"/>
      <c r="E237" s="138"/>
    </row>
    <row r="238" spans="1:5" x14ac:dyDescent="0.25">
      <c r="A238" s="105"/>
      <c r="B238" s="123"/>
      <c r="C238" s="135" t="s">
        <v>483</v>
      </c>
      <c r="D238" s="135" t="s">
        <v>482</v>
      </c>
      <c r="E238" s="136">
        <v>47078.39</v>
      </c>
    </row>
    <row r="239" spans="1:5" ht="16.5" customHeight="1" x14ac:dyDescent="0.25">
      <c r="A239" s="105"/>
      <c r="B239" s="123"/>
      <c r="C239" s="113"/>
      <c r="D239" s="113"/>
      <c r="E239" s="138"/>
    </row>
    <row r="240" spans="1:5" ht="6.75" customHeight="1" x14ac:dyDescent="0.25">
      <c r="A240" s="105"/>
      <c r="B240" s="123"/>
      <c r="C240" s="135" t="s">
        <v>57</v>
      </c>
      <c r="D240" s="103" t="s">
        <v>251</v>
      </c>
      <c r="E240" s="136">
        <v>58291.82</v>
      </c>
    </row>
    <row r="241" spans="1:5" ht="9" customHeight="1" x14ac:dyDescent="0.25">
      <c r="A241" s="105"/>
      <c r="B241" s="123"/>
      <c r="C241" s="111"/>
      <c r="D241" s="99"/>
      <c r="E241" s="137"/>
    </row>
    <row r="242" spans="1:5" ht="3.75" customHeight="1" x14ac:dyDescent="0.25">
      <c r="A242" s="105"/>
      <c r="B242" s="123"/>
      <c r="C242" s="113"/>
      <c r="D242" s="101"/>
      <c r="E242" s="138"/>
    </row>
    <row r="243" spans="1:5" ht="9" customHeight="1" x14ac:dyDescent="0.25">
      <c r="A243" s="105"/>
      <c r="B243" s="123"/>
      <c r="C243" s="135" t="s">
        <v>253</v>
      </c>
      <c r="D243" s="103" t="s">
        <v>249</v>
      </c>
      <c r="E243" s="136">
        <v>56271.18</v>
      </c>
    </row>
    <row r="244" spans="1:5" ht="7.5" customHeight="1" x14ac:dyDescent="0.25">
      <c r="A244" s="105"/>
      <c r="B244" s="123"/>
      <c r="C244" s="113"/>
      <c r="D244" s="101"/>
      <c r="E244" s="138"/>
    </row>
    <row r="245" spans="1:5" ht="17.25" customHeight="1" thickBot="1" x14ac:dyDescent="0.3">
      <c r="A245" s="106"/>
      <c r="B245" s="124"/>
      <c r="C245" s="28" t="s">
        <v>19</v>
      </c>
      <c r="D245" s="28" t="s">
        <v>250</v>
      </c>
      <c r="E245" s="30">
        <v>53334.81</v>
      </c>
    </row>
    <row r="246" spans="1:5" ht="18" customHeight="1" x14ac:dyDescent="0.25">
      <c r="A246" s="101">
        <v>49</v>
      </c>
      <c r="B246" s="121" t="s">
        <v>254</v>
      </c>
      <c r="C246" s="63" t="s">
        <v>10</v>
      </c>
      <c r="D246" s="61" t="s">
        <v>255</v>
      </c>
      <c r="E246" s="65">
        <v>68815.149999999994</v>
      </c>
    </row>
    <row r="247" spans="1:5" ht="17.25" customHeight="1" x14ac:dyDescent="0.25">
      <c r="A247" s="102"/>
      <c r="B247" s="121"/>
      <c r="C247" s="16" t="s">
        <v>57</v>
      </c>
      <c r="D247" s="16" t="s">
        <v>256</v>
      </c>
      <c r="E247" s="27">
        <v>54081.42</v>
      </c>
    </row>
    <row r="248" spans="1:5" ht="18" customHeight="1" x14ac:dyDescent="0.25">
      <c r="A248" s="102"/>
      <c r="B248" s="121"/>
      <c r="C248" s="16" t="s">
        <v>27</v>
      </c>
      <c r="D248" s="16" t="s">
        <v>257</v>
      </c>
      <c r="E248" s="27">
        <v>40458.81</v>
      </c>
    </row>
    <row r="249" spans="1:5" ht="20.25" customHeight="1" thickBot="1" x14ac:dyDescent="0.3">
      <c r="A249" s="103"/>
      <c r="B249" s="121"/>
      <c r="C249" s="60" t="s">
        <v>19</v>
      </c>
      <c r="D249" s="60" t="s">
        <v>258</v>
      </c>
      <c r="E249" s="64">
        <v>48207.58</v>
      </c>
    </row>
    <row r="250" spans="1:5" ht="16.5" customHeight="1" x14ac:dyDescent="0.25">
      <c r="A250" s="104">
        <v>50</v>
      </c>
      <c r="B250" s="128" t="s">
        <v>371</v>
      </c>
      <c r="C250" s="31" t="s">
        <v>10</v>
      </c>
      <c r="D250" s="25" t="s">
        <v>484</v>
      </c>
      <c r="E250" s="32">
        <v>87817.73</v>
      </c>
    </row>
    <row r="251" spans="1:5" ht="19.5" customHeight="1" x14ac:dyDescent="0.25">
      <c r="A251" s="105"/>
      <c r="B251" s="121"/>
      <c r="C251" s="16" t="s">
        <v>76</v>
      </c>
      <c r="D251" s="16" t="s">
        <v>259</v>
      </c>
      <c r="E251" s="27">
        <v>58339.94</v>
      </c>
    </row>
    <row r="252" spans="1:5" ht="20.25" customHeight="1" thickBot="1" x14ac:dyDescent="0.3">
      <c r="A252" s="106"/>
      <c r="B252" s="129"/>
      <c r="C252" s="28" t="s">
        <v>19</v>
      </c>
      <c r="D252" s="29" t="s">
        <v>260</v>
      </c>
      <c r="E252" s="30">
        <v>70376.61</v>
      </c>
    </row>
    <row r="253" spans="1:5" x14ac:dyDescent="0.25">
      <c r="A253" s="104">
        <v>51</v>
      </c>
      <c r="B253" s="122" t="s">
        <v>261</v>
      </c>
      <c r="C253" s="45" t="s">
        <v>10</v>
      </c>
      <c r="D253" s="45" t="s">
        <v>450</v>
      </c>
      <c r="E253" s="46">
        <v>109802</v>
      </c>
    </row>
    <row r="254" spans="1:5" x14ac:dyDescent="0.25">
      <c r="A254" s="105"/>
      <c r="B254" s="123"/>
      <c r="C254" s="5" t="s">
        <v>252</v>
      </c>
      <c r="D254" s="67" t="s">
        <v>451</v>
      </c>
      <c r="E254" s="33">
        <v>46299</v>
      </c>
    </row>
    <row r="255" spans="1:5" ht="31.5" x14ac:dyDescent="0.25">
      <c r="A255" s="105"/>
      <c r="B255" s="123"/>
      <c r="C255" s="5" t="s">
        <v>456</v>
      </c>
      <c r="D255" s="4" t="s">
        <v>452</v>
      </c>
      <c r="E255" s="33">
        <v>46299</v>
      </c>
    </row>
    <row r="256" spans="1:5" x14ac:dyDescent="0.25">
      <c r="A256" s="105"/>
      <c r="B256" s="123"/>
      <c r="C256" s="5" t="s">
        <v>453</v>
      </c>
      <c r="D256" s="4" t="s">
        <v>454</v>
      </c>
      <c r="E256" s="33">
        <v>46299</v>
      </c>
    </row>
    <row r="257" spans="1:5" ht="16.5" thickBot="1" x14ac:dyDescent="0.3">
      <c r="A257" s="106"/>
      <c r="B257" s="124"/>
      <c r="C257" s="47" t="s">
        <v>19</v>
      </c>
      <c r="D257" s="47" t="s">
        <v>455</v>
      </c>
      <c r="E257" s="48">
        <v>54823</v>
      </c>
    </row>
    <row r="258" spans="1:5" x14ac:dyDescent="0.25">
      <c r="A258" s="107">
        <v>52</v>
      </c>
      <c r="B258" s="98" t="s">
        <v>486</v>
      </c>
      <c r="C258" s="31" t="s">
        <v>10</v>
      </c>
      <c r="D258" s="25" t="s">
        <v>487</v>
      </c>
      <c r="E258" s="32">
        <v>92583.3</v>
      </c>
    </row>
    <row r="259" spans="1:5" ht="18" customHeight="1" x14ac:dyDescent="0.25">
      <c r="A259" s="108"/>
      <c r="B259" s="99"/>
      <c r="C259" s="16" t="s">
        <v>57</v>
      </c>
      <c r="D259" s="16" t="s">
        <v>488</v>
      </c>
      <c r="E259" s="27">
        <v>81774.429999999993</v>
      </c>
    </row>
    <row r="260" spans="1:5" x14ac:dyDescent="0.25">
      <c r="A260" s="108"/>
      <c r="B260" s="99"/>
      <c r="C260" s="16" t="s">
        <v>21</v>
      </c>
      <c r="D260" s="16" t="s">
        <v>489</v>
      </c>
      <c r="E260" s="27">
        <v>65007.25</v>
      </c>
    </row>
    <row r="261" spans="1:5" x14ac:dyDescent="0.25">
      <c r="A261" s="108"/>
      <c r="B261" s="99"/>
      <c r="C261" s="16" t="s">
        <v>27</v>
      </c>
      <c r="D261" s="16" t="s">
        <v>490</v>
      </c>
      <c r="E261" s="27">
        <v>69528.259999999995</v>
      </c>
    </row>
    <row r="262" spans="1:5" ht="16.5" thickBot="1" x14ac:dyDescent="0.3">
      <c r="A262" s="109"/>
      <c r="B262" s="100"/>
      <c r="C262" s="28" t="s">
        <v>19</v>
      </c>
      <c r="D262" s="29" t="s">
        <v>491</v>
      </c>
      <c r="E262" s="30">
        <v>61745.660000000033</v>
      </c>
    </row>
    <row r="263" spans="1:5" x14ac:dyDescent="0.25">
      <c r="A263" s="104">
        <v>53</v>
      </c>
      <c r="B263" s="132" t="s">
        <v>262</v>
      </c>
      <c r="C263" s="25" t="s">
        <v>10</v>
      </c>
      <c r="D263" s="25" t="s">
        <v>263</v>
      </c>
      <c r="E263" s="26">
        <v>84873.51</v>
      </c>
    </row>
    <row r="264" spans="1:5" x14ac:dyDescent="0.25">
      <c r="A264" s="105"/>
      <c r="B264" s="133"/>
      <c r="C264" s="16" t="s">
        <v>76</v>
      </c>
      <c r="D264" s="16" t="s">
        <v>264</v>
      </c>
      <c r="E264" s="34">
        <v>51897.38</v>
      </c>
    </row>
    <row r="265" spans="1:5" ht="22.5" customHeight="1" x14ac:dyDescent="0.25">
      <c r="A265" s="105"/>
      <c r="B265" s="133"/>
      <c r="C265" s="16" t="s">
        <v>265</v>
      </c>
      <c r="D265" s="16" t="s">
        <v>266</v>
      </c>
      <c r="E265" s="34">
        <v>62997.57</v>
      </c>
    </row>
    <row r="266" spans="1:5" ht="16.5" thickBot="1" x14ac:dyDescent="0.3">
      <c r="A266" s="106"/>
      <c r="B266" s="134"/>
      <c r="C266" s="28" t="s">
        <v>19</v>
      </c>
      <c r="D266" s="28" t="s">
        <v>267</v>
      </c>
      <c r="E266" s="30">
        <v>53597.9</v>
      </c>
    </row>
    <row r="267" spans="1:5" x14ac:dyDescent="0.25">
      <c r="A267" s="101">
        <v>54</v>
      </c>
      <c r="B267" s="121" t="s">
        <v>268</v>
      </c>
      <c r="C267" s="63" t="s">
        <v>10</v>
      </c>
      <c r="D267" s="63" t="s">
        <v>269</v>
      </c>
      <c r="E267" s="65">
        <v>115266.63</v>
      </c>
    </row>
    <row r="268" spans="1:5" ht="16.5" customHeight="1" x14ac:dyDescent="0.25">
      <c r="A268" s="102"/>
      <c r="B268" s="121"/>
      <c r="C268" s="16" t="s">
        <v>270</v>
      </c>
      <c r="D268" s="13" t="s">
        <v>271</v>
      </c>
      <c r="E268" s="27">
        <v>93005.36</v>
      </c>
    </row>
    <row r="269" spans="1:5" ht="18.75" customHeight="1" x14ac:dyDescent="0.25">
      <c r="A269" s="102"/>
      <c r="B269" s="121"/>
      <c r="C269" s="16" t="s">
        <v>272</v>
      </c>
      <c r="D269" s="13" t="s">
        <v>273</v>
      </c>
      <c r="E269" s="27">
        <v>79833.960000000006</v>
      </c>
    </row>
    <row r="270" spans="1:5" ht="18" customHeight="1" x14ac:dyDescent="0.25">
      <c r="A270" s="102"/>
      <c r="B270" s="121"/>
      <c r="C270" s="16" t="s">
        <v>274</v>
      </c>
      <c r="D270" s="13" t="s">
        <v>275</v>
      </c>
      <c r="E270" s="27">
        <v>77129.16</v>
      </c>
    </row>
    <row r="271" spans="1:5" ht="18" customHeight="1" x14ac:dyDescent="0.25">
      <c r="A271" s="102"/>
      <c r="B271" s="121"/>
      <c r="C271" s="16" t="s">
        <v>205</v>
      </c>
      <c r="D271" s="13" t="s">
        <v>276</v>
      </c>
      <c r="E271" s="27">
        <v>67444.39</v>
      </c>
    </row>
    <row r="272" spans="1:5" ht="17.25" customHeight="1" x14ac:dyDescent="0.25">
      <c r="A272" s="102"/>
      <c r="B272" s="121"/>
      <c r="C272" s="16" t="s">
        <v>277</v>
      </c>
      <c r="D272" s="13" t="s">
        <v>278</v>
      </c>
      <c r="E272" s="27">
        <v>64116.77</v>
      </c>
    </row>
    <row r="273" spans="1:5" ht="16.5" thickBot="1" x14ac:dyDescent="0.3">
      <c r="A273" s="103"/>
      <c r="B273" s="121"/>
      <c r="C273" s="60" t="s">
        <v>19</v>
      </c>
      <c r="D273" s="62" t="s">
        <v>279</v>
      </c>
      <c r="E273" s="64">
        <v>81765.25</v>
      </c>
    </row>
    <row r="274" spans="1:5" ht="15.75" customHeight="1" x14ac:dyDescent="0.25">
      <c r="A274" s="104">
        <v>55</v>
      </c>
      <c r="B274" s="128" t="s">
        <v>287</v>
      </c>
      <c r="C274" s="31" t="s">
        <v>10</v>
      </c>
      <c r="D274" s="25" t="s">
        <v>280</v>
      </c>
      <c r="E274" s="32">
        <v>76534.73</v>
      </c>
    </row>
    <row r="275" spans="1:5" x14ac:dyDescent="0.25">
      <c r="A275" s="105"/>
      <c r="B275" s="121"/>
      <c r="C275" s="16" t="s">
        <v>76</v>
      </c>
      <c r="D275" s="16" t="s">
        <v>281</v>
      </c>
      <c r="E275" s="27">
        <v>39389.51</v>
      </c>
    </row>
    <row r="276" spans="1:5" ht="19.5" customHeight="1" x14ac:dyDescent="0.25">
      <c r="A276" s="105"/>
      <c r="B276" s="121"/>
      <c r="C276" s="16" t="s">
        <v>57</v>
      </c>
      <c r="D276" s="16" t="s">
        <v>282</v>
      </c>
      <c r="E276" s="27">
        <v>52684.7</v>
      </c>
    </row>
    <row r="277" spans="1:5" ht="18.75" customHeight="1" x14ac:dyDescent="0.25">
      <c r="A277" s="105"/>
      <c r="B277" s="121"/>
      <c r="C277" s="16" t="s">
        <v>64</v>
      </c>
      <c r="D277" s="16" t="s">
        <v>283</v>
      </c>
      <c r="E277" s="27">
        <v>50402.16</v>
      </c>
    </row>
    <row r="278" spans="1:5" ht="19.5" customHeight="1" x14ac:dyDescent="0.25">
      <c r="A278" s="105"/>
      <c r="B278" s="121"/>
      <c r="C278" s="16" t="s">
        <v>284</v>
      </c>
      <c r="D278" s="16" t="s">
        <v>285</v>
      </c>
      <c r="E278" s="27">
        <v>53466.51</v>
      </c>
    </row>
    <row r="279" spans="1:5" ht="16.5" thickBot="1" x14ac:dyDescent="0.3">
      <c r="A279" s="106"/>
      <c r="B279" s="129"/>
      <c r="C279" s="28" t="s">
        <v>19</v>
      </c>
      <c r="D279" s="29" t="s">
        <v>286</v>
      </c>
      <c r="E279" s="30">
        <v>47707.18</v>
      </c>
    </row>
    <row r="280" spans="1:5" ht="18" customHeight="1" x14ac:dyDescent="0.25">
      <c r="A280" s="101">
        <v>56</v>
      </c>
      <c r="B280" s="121" t="s">
        <v>293</v>
      </c>
      <c r="C280" s="63" t="s">
        <v>17</v>
      </c>
      <c r="D280" s="63" t="s">
        <v>288</v>
      </c>
      <c r="E280" s="82">
        <v>36502.480000000003</v>
      </c>
    </row>
    <row r="281" spans="1:5" ht="18" customHeight="1" x14ac:dyDescent="0.25">
      <c r="A281" s="102"/>
      <c r="B281" s="121"/>
      <c r="C281" s="16" t="s">
        <v>51</v>
      </c>
      <c r="D281" s="13" t="s">
        <v>289</v>
      </c>
      <c r="E281" s="51">
        <v>28721.26</v>
      </c>
    </row>
    <row r="282" spans="1:5" ht="31.5" customHeight="1" x14ac:dyDescent="0.25">
      <c r="A282" s="102"/>
      <c r="B282" s="121"/>
      <c r="C282" s="16" t="s">
        <v>294</v>
      </c>
      <c r="D282" s="13" t="s">
        <v>290</v>
      </c>
      <c r="E282" s="51">
        <v>54763.77</v>
      </c>
    </row>
    <row r="283" spans="1:5" ht="17.25" customHeight="1" x14ac:dyDescent="0.25">
      <c r="A283" s="102"/>
      <c r="B283" s="121"/>
      <c r="C283" s="16" t="s">
        <v>485</v>
      </c>
      <c r="D283" s="13" t="s">
        <v>291</v>
      </c>
      <c r="E283" s="51">
        <v>40656.65</v>
      </c>
    </row>
    <row r="284" spans="1:5" ht="18.75" customHeight="1" thickBot="1" x14ac:dyDescent="0.3">
      <c r="A284" s="103"/>
      <c r="B284" s="121"/>
      <c r="C284" s="62" t="s">
        <v>19</v>
      </c>
      <c r="D284" s="62" t="s">
        <v>292</v>
      </c>
      <c r="E284" s="83">
        <v>24044.11</v>
      </c>
    </row>
    <row r="285" spans="1:5" ht="15.75" customHeight="1" x14ac:dyDescent="0.25">
      <c r="A285" s="104">
        <v>57</v>
      </c>
      <c r="B285" s="122" t="s">
        <v>295</v>
      </c>
      <c r="C285" s="31" t="s">
        <v>10</v>
      </c>
      <c r="D285" s="31" t="s">
        <v>296</v>
      </c>
      <c r="E285" s="32">
        <v>80123.53</v>
      </c>
    </row>
    <row r="286" spans="1:5" ht="19.5" customHeight="1" x14ac:dyDescent="0.25">
      <c r="A286" s="105"/>
      <c r="B286" s="123"/>
      <c r="C286" s="16" t="s">
        <v>76</v>
      </c>
      <c r="D286" s="13" t="s">
        <v>297</v>
      </c>
      <c r="E286" s="27">
        <v>77415.649999999994</v>
      </c>
    </row>
    <row r="287" spans="1:5" ht="19.5" customHeight="1" x14ac:dyDescent="0.25">
      <c r="A287" s="105"/>
      <c r="B287" s="123"/>
      <c r="C287" s="16" t="s">
        <v>298</v>
      </c>
      <c r="D287" s="13" t="s">
        <v>299</v>
      </c>
      <c r="E287" s="27">
        <v>60288.06</v>
      </c>
    </row>
    <row r="288" spans="1:5" ht="18" customHeight="1" x14ac:dyDescent="0.25">
      <c r="A288" s="105"/>
      <c r="B288" s="123"/>
      <c r="C288" s="16" t="s">
        <v>300</v>
      </c>
      <c r="D288" s="13" t="s">
        <v>301</v>
      </c>
      <c r="E288" s="27">
        <v>46388.94</v>
      </c>
    </row>
    <row r="289" spans="1:5" ht="18.75" customHeight="1" thickBot="1" x14ac:dyDescent="0.3">
      <c r="A289" s="106"/>
      <c r="B289" s="124"/>
      <c r="C289" s="28" t="s">
        <v>19</v>
      </c>
      <c r="D289" s="28" t="s">
        <v>302</v>
      </c>
      <c r="E289" s="30">
        <v>46775.58</v>
      </c>
    </row>
    <row r="290" spans="1:5" ht="14.25" customHeight="1" x14ac:dyDescent="0.25">
      <c r="A290" s="101">
        <v>58</v>
      </c>
      <c r="B290" s="123" t="s">
        <v>303</v>
      </c>
      <c r="C290" s="63" t="s">
        <v>457</v>
      </c>
      <c r="D290" s="63" t="s">
        <v>304</v>
      </c>
      <c r="E290" s="65">
        <v>55339.9</v>
      </c>
    </row>
    <row r="291" spans="1:5" x14ac:dyDescent="0.25">
      <c r="A291" s="102"/>
      <c r="B291" s="123"/>
      <c r="C291" s="16" t="s">
        <v>458</v>
      </c>
      <c r="D291" s="16" t="s">
        <v>305</v>
      </c>
      <c r="E291" s="27">
        <v>34501.58</v>
      </c>
    </row>
    <row r="292" spans="1:5" ht="16.5" thickBot="1" x14ac:dyDescent="0.3">
      <c r="A292" s="103"/>
      <c r="B292" s="123"/>
      <c r="C292" s="60" t="s">
        <v>129</v>
      </c>
      <c r="D292" s="60" t="s">
        <v>306</v>
      </c>
      <c r="E292" s="64">
        <v>38792.46</v>
      </c>
    </row>
    <row r="293" spans="1:5" x14ac:dyDescent="0.25">
      <c r="A293" s="104">
        <v>59</v>
      </c>
      <c r="B293" s="128" t="s">
        <v>312</v>
      </c>
      <c r="C293" s="31" t="s">
        <v>307</v>
      </c>
      <c r="D293" s="25" t="s">
        <v>308</v>
      </c>
      <c r="E293" s="32">
        <v>76758.3</v>
      </c>
    </row>
    <row r="294" spans="1:5" x14ac:dyDescent="0.25">
      <c r="A294" s="105"/>
      <c r="B294" s="121"/>
      <c r="C294" s="16" t="s">
        <v>309</v>
      </c>
      <c r="D294" s="16" t="s">
        <v>310</v>
      </c>
      <c r="E294" s="27">
        <v>66412.3</v>
      </c>
    </row>
    <row r="295" spans="1:5" ht="16.5" thickBot="1" x14ac:dyDescent="0.3">
      <c r="A295" s="106"/>
      <c r="B295" s="129"/>
      <c r="C295" s="28" t="s">
        <v>19</v>
      </c>
      <c r="D295" s="29" t="s">
        <v>311</v>
      </c>
      <c r="E295" s="30">
        <v>62463.199999999997</v>
      </c>
    </row>
    <row r="296" spans="1:5" x14ac:dyDescent="0.25">
      <c r="A296" s="107">
        <v>60</v>
      </c>
      <c r="B296" s="110" t="s">
        <v>507</v>
      </c>
      <c r="C296" s="91" t="s">
        <v>10</v>
      </c>
      <c r="D296" s="91" t="s">
        <v>508</v>
      </c>
      <c r="E296" s="93">
        <v>88559.18</v>
      </c>
    </row>
    <row r="297" spans="1:5" x14ac:dyDescent="0.25">
      <c r="A297" s="108"/>
      <c r="B297" s="111"/>
      <c r="C297" s="89" t="s">
        <v>21</v>
      </c>
      <c r="D297" s="89" t="s">
        <v>509</v>
      </c>
      <c r="E297" s="94">
        <v>68054.039999999994</v>
      </c>
    </row>
    <row r="298" spans="1:5" x14ac:dyDescent="0.25">
      <c r="A298" s="108"/>
      <c r="B298" s="111"/>
      <c r="C298" s="89" t="s">
        <v>241</v>
      </c>
      <c r="D298" s="89" t="s">
        <v>510</v>
      </c>
      <c r="E298" s="94">
        <v>79213.91</v>
      </c>
    </row>
    <row r="299" spans="1:5" ht="16.5" thickBot="1" x14ac:dyDescent="0.3">
      <c r="A299" s="109"/>
      <c r="B299" s="112"/>
      <c r="C299" s="92" t="s">
        <v>19</v>
      </c>
      <c r="D299" s="92" t="s">
        <v>511</v>
      </c>
      <c r="E299" s="95">
        <v>35349.14</v>
      </c>
    </row>
    <row r="300" spans="1:5" ht="16.5" customHeight="1" x14ac:dyDescent="0.25">
      <c r="A300" s="101">
        <v>61</v>
      </c>
      <c r="B300" s="121" t="s">
        <v>321</v>
      </c>
      <c r="C300" s="61" t="s">
        <v>10</v>
      </c>
      <c r="D300" s="61" t="s">
        <v>313</v>
      </c>
      <c r="E300" s="44">
        <v>89786.8</v>
      </c>
    </row>
    <row r="301" spans="1:5" ht="16.5" customHeight="1" x14ac:dyDescent="0.25">
      <c r="A301" s="102"/>
      <c r="B301" s="121"/>
      <c r="C301" s="16" t="s">
        <v>314</v>
      </c>
      <c r="D301" s="16" t="s">
        <v>315</v>
      </c>
      <c r="E301" s="34">
        <v>82497.429999999993</v>
      </c>
    </row>
    <row r="302" spans="1:5" ht="18" customHeight="1" x14ac:dyDescent="0.25">
      <c r="A302" s="102"/>
      <c r="B302" s="121"/>
      <c r="C302" s="16" t="s">
        <v>76</v>
      </c>
      <c r="D302" s="16" t="s">
        <v>316</v>
      </c>
      <c r="E302" s="34">
        <v>70314.559999999998</v>
      </c>
    </row>
    <row r="303" spans="1:5" ht="18" customHeight="1" x14ac:dyDescent="0.25">
      <c r="A303" s="102"/>
      <c r="B303" s="121"/>
      <c r="C303" s="16" t="s">
        <v>27</v>
      </c>
      <c r="D303" s="16" t="s">
        <v>317</v>
      </c>
      <c r="E303" s="34">
        <v>61776.52</v>
      </c>
    </row>
    <row r="304" spans="1:5" ht="16.5" customHeight="1" x14ac:dyDescent="0.25">
      <c r="A304" s="102"/>
      <c r="B304" s="121"/>
      <c r="C304" s="16" t="s">
        <v>19</v>
      </c>
      <c r="D304" s="16" t="s">
        <v>318</v>
      </c>
      <c r="E304" s="34">
        <v>59077.84</v>
      </c>
    </row>
    <row r="305" spans="1:5" ht="18.75" customHeight="1" thickBot="1" x14ac:dyDescent="0.3">
      <c r="A305" s="103"/>
      <c r="B305" s="121"/>
      <c r="C305" s="60" t="s">
        <v>319</v>
      </c>
      <c r="D305" s="60" t="s">
        <v>320</v>
      </c>
      <c r="E305" s="42">
        <v>46841.46</v>
      </c>
    </row>
    <row r="306" spans="1:5" ht="14.25" customHeight="1" x14ac:dyDescent="0.25">
      <c r="A306" s="104">
        <v>62</v>
      </c>
      <c r="B306" s="130" t="s">
        <v>322</v>
      </c>
      <c r="C306" s="45" t="s">
        <v>10</v>
      </c>
      <c r="D306" s="53" t="s">
        <v>323</v>
      </c>
      <c r="E306" s="46">
        <v>88133.69</v>
      </c>
    </row>
    <row r="307" spans="1:5" x14ac:dyDescent="0.25">
      <c r="A307" s="105"/>
      <c r="B307" s="127"/>
      <c r="C307" s="4" t="s">
        <v>53</v>
      </c>
      <c r="D307" s="4" t="s">
        <v>324</v>
      </c>
      <c r="E307" s="33">
        <v>83773.19</v>
      </c>
    </row>
    <row r="308" spans="1:5" ht="16.5" thickBot="1" x14ac:dyDescent="0.3">
      <c r="A308" s="106"/>
      <c r="B308" s="131"/>
      <c r="C308" s="47" t="s">
        <v>19</v>
      </c>
      <c r="D308" s="47" t="s">
        <v>325</v>
      </c>
      <c r="E308" s="48">
        <v>70769.08</v>
      </c>
    </row>
    <row r="309" spans="1:5" ht="15.75" customHeight="1" x14ac:dyDescent="0.25">
      <c r="A309" s="107">
        <v>63</v>
      </c>
      <c r="B309" s="98" t="s">
        <v>512</v>
      </c>
      <c r="C309" s="39" t="s">
        <v>10</v>
      </c>
      <c r="D309" s="96" t="s">
        <v>513</v>
      </c>
      <c r="E309" s="32">
        <v>82350</v>
      </c>
    </row>
    <row r="310" spans="1:5" ht="18" customHeight="1" x14ac:dyDescent="0.25">
      <c r="A310" s="108"/>
      <c r="B310" s="99"/>
      <c r="C310" s="23" t="s">
        <v>57</v>
      </c>
      <c r="D310" s="22" t="s">
        <v>514</v>
      </c>
      <c r="E310" s="27">
        <v>72246.94</v>
      </c>
    </row>
    <row r="311" spans="1:5" ht="15.75" customHeight="1" x14ac:dyDescent="0.25">
      <c r="A311" s="108"/>
      <c r="B311" s="99"/>
      <c r="C311" s="23" t="s">
        <v>76</v>
      </c>
      <c r="D311" s="23" t="s">
        <v>515</v>
      </c>
      <c r="E311" s="27">
        <v>74702.94</v>
      </c>
    </row>
    <row r="312" spans="1:5" ht="15.75" customHeight="1" x14ac:dyDescent="0.25">
      <c r="A312" s="108"/>
      <c r="B312" s="99"/>
      <c r="C312" s="23" t="s">
        <v>516</v>
      </c>
      <c r="D312" s="23" t="s">
        <v>517</v>
      </c>
      <c r="E312" s="27">
        <v>60499.96</v>
      </c>
    </row>
    <row r="313" spans="1:5" ht="15.75" customHeight="1" thickBot="1" x14ac:dyDescent="0.3">
      <c r="A313" s="109"/>
      <c r="B313" s="100"/>
      <c r="C313" s="40" t="s">
        <v>19</v>
      </c>
      <c r="D313" s="97" t="s">
        <v>518</v>
      </c>
      <c r="E313" s="30">
        <v>57344.19</v>
      </c>
    </row>
    <row r="314" spans="1:5" x14ac:dyDescent="0.25">
      <c r="A314" s="101">
        <v>64</v>
      </c>
      <c r="B314" s="123" t="s">
        <v>326</v>
      </c>
      <c r="C314" s="63" t="s">
        <v>10</v>
      </c>
      <c r="D314" s="63" t="s">
        <v>327</v>
      </c>
      <c r="E314" s="65">
        <v>112211</v>
      </c>
    </row>
    <row r="315" spans="1:5" x14ac:dyDescent="0.25">
      <c r="A315" s="102"/>
      <c r="B315" s="123"/>
      <c r="C315" s="21" t="s">
        <v>76</v>
      </c>
      <c r="D315" s="13" t="s">
        <v>328</v>
      </c>
      <c r="E315" s="27">
        <v>110485</v>
      </c>
    </row>
    <row r="316" spans="1:5" ht="17.25" customHeight="1" x14ac:dyDescent="0.25">
      <c r="A316" s="102"/>
      <c r="B316" s="123"/>
      <c r="C316" s="21" t="s">
        <v>64</v>
      </c>
      <c r="D316" s="13" t="s">
        <v>329</v>
      </c>
      <c r="E316" s="27">
        <v>63977</v>
      </c>
    </row>
    <row r="317" spans="1:5" ht="16.5" thickBot="1" x14ac:dyDescent="0.3">
      <c r="A317" s="103"/>
      <c r="B317" s="123"/>
      <c r="C317" s="62" t="s">
        <v>19</v>
      </c>
      <c r="D317" s="62" t="s">
        <v>330</v>
      </c>
      <c r="E317" s="64">
        <v>73165</v>
      </c>
    </row>
    <row r="318" spans="1:5" ht="14.25" customHeight="1" x14ac:dyDescent="0.25">
      <c r="A318" s="104">
        <v>65</v>
      </c>
      <c r="B318" s="128" t="s">
        <v>372</v>
      </c>
      <c r="C318" s="25" t="s">
        <v>17</v>
      </c>
      <c r="D318" s="25" t="s">
        <v>331</v>
      </c>
      <c r="E318" s="26">
        <v>103566.7</v>
      </c>
    </row>
    <row r="319" spans="1:5" x14ac:dyDescent="0.25">
      <c r="A319" s="105"/>
      <c r="B319" s="121"/>
      <c r="C319" s="16" t="s">
        <v>459</v>
      </c>
      <c r="D319" s="16" t="s">
        <v>332</v>
      </c>
      <c r="E319" s="34">
        <v>67655.134999999995</v>
      </c>
    </row>
    <row r="320" spans="1:5" ht="14.25" customHeight="1" x14ac:dyDescent="0.25">
      <c r="A320" s="105"/>
      <c r="B320" s="121"/>
      <c r="C320" s="16" t="s">
        <v>460</v>
      </c>
      <c r="D320" s="16" t="s">
        <v>333</v>
      </c>
      <c r="E320" s="34">
        <v>71589.119999999995</v>
      </c>
    </row>
    <row r="321" spans="1:5" ht="16.5" thickBot="1" x14ac:dyDescent="0.3">
      <c r="A321" s="106"/>
      <c r="B321" s="129"/>
      <c r="C321" s="29" t="s">
        <v>19</v>
      </c>
      <c r="D321" s="29" t="s">
        <v>334</v>
      </c>
      <c r="E321" s="38">
        <v>49097.599999999999</v>
      </c>
    </row>
    <row r="322" spans="1:5" ht="33" customHeight="1" x14ac:dyDescent="0.25">
      <c r="A322" s="101">
        <v>66</v>
      </c>
      <c r="B322" s="121" t="s">
        <v>335</v>
      </c>
      <c r="C322" s="63" t="s">
        <v>336</v>
      </c>
      <c r="D322" s="63" t="s">
        <v>337</v>
      </c>
      <c r="E322" s="65">
        <v>20040</v>
      </c>
    </row>
    <row r="323" spans="1:5" ht="30.75" customHeight="1" thickBot="1" x14ac:dyDescent="0.3">
      <c r="A323" s="103"/>
      <c r="B323" s="121"/>
      <c r="C323" s="62" t="s">
        <v>19</v>
      </c>
      <c r="D323" s="62" t="s">
        <v>186</v>
      </c>
      <c r="E323" s="64">
        <v>15053.82</v>
      </c>
    </row>
    <row r="324" spans="1:5" x14ac:dyDescent="0.25">
      <c r="A324" s="104">
        <v>67</v>
      </c>
      <c r="B324" s="122" t="s">
        <v>338</v>
      </c>
      <c r="C324" s="31" t="s">
        <v>10</v>
      </c>
      <c r="D324" s="25" t="s">
        <v>339</v>
      </c>
      <c r="E324" s="32">
        <v>101642.15</v>
      </c>
    </row>
    <row r="325" spans="1:5" ht="15" customHeight="1" x14ac:dyDescent="0.25">
      <c r="A325" s="105"/>
      <c r="B325" s="123"/>
      <c r="C325" s="16" t="s">
        <v>21</v>
      </c>
      <c r="D325" s="16" t="s">
        <v>340</v>
      </c>
      <c r="E325" s="27">
        <v>85997.63</v>
      </c>
    </row>
    <row r="326" spans="1:5" ht="17.25" customHeight="1" x14ac:dyDescent="0.25">
      <c r="A326" s="105"/>
      <c r="B326" s="123"/>
      <c r="C326" s="16" t="s">
        <v>341</v>
      </c>
      <c r="D326" s="16" t="s">
        <v>342</v>
      </c>
      <c r="E326" s="27">
        <v>73107.600000000006</v>
      </c>
    </row>
    <row r="327" spans="1:5" ht="16.5" customHeight="1" x14ac:dyDescent="0.25">
      <c r="A327" s="105"/>
      <c r="B327" s="123"/>
      <c r="C327" s="16" t="s">
        <v>57</v>
      </c>
      <c r="D327" s="16" t="s">
        <v>343</v>
      </c>
      <c r="E327" s="27">
        <v>62616.21</v>
      </c>
    </row>
    <row r="328" spans="1:5" ht="16.5" thickBot="1" x14ac:dyDescent="0.3">
      <c r="A328" s="106"/>
      <c r="B328" s="124"/>
      <c r="C328" s="28" t="s">
        <v>19</v>
      </c>
      <c r="D328" s="29" t="s">
        <v>344</v>
      </c>
      <c r="E328" s="30">
        <v>49590</v>
      </c>
    </row>
    <row r="329" spans="1:5" ht="15" customHeight="1" x14ac:dyDescent="0.25">
      <c r="A329" s="101">
        <v>68</v>
      </c>
      <c r="B329" s="121" t="s">
        <v>345</v>
      </c>
      <c r="C329" s="63" t="s">
        <v>17</v>
      </c>
      <c r="D329" s="63" t="s">
        <v>346</v>
      </c>
      <c r="E329" s="44">
        <v>54658</v>
      </c>
    </row>
    <row r="330" spans="1:5" ht="14.25" customHeight="1" x14ac:dyDescent="0.25">
      <c r="A330" s="102"/>
      <c r="B330" s="121"/>
      <c r="C330" s="17" t="s">
        <v>347</v>
      </c>
      <c r="D330" s="13" t="s">
        <v>348</v>
      </c>
      <c r="E330" s="34">
        <v>58109</v>
      </c>
    </row>
    <row r="331" spans="1:5" x14ac:dyDescent="0.25">
      <c r="A331" s="102"/>
      <c r="B331" s="121"/>
      <c r="C331" s="17" t="s">
        <v>51</v>
      </c>
      <c r="D331" s="13" t="s">
        <v>349</v>
      </c>
      <c r="E331" s="34">
        <v>51512</v>
      </c>
    </row>
    <row r="332" spans="1:5" x14ac:dyDescent="0.25">
      <c r="A332" s="102"/>
      <c r="B332" s="121"/>
      <c r="C332" s="17" t="s">
        <v>461</v>
      </c>
      <c r="D332" s="13" t="s">
        <v>350</v>
      </c>
      <c r="E332" s="34">
        <v>50195</v>
      </c>
    </row>
    <row r="333" spans="1:5" x14ac:dyDescent="0.25">
      <c r="A333" s="102"/>
      <c r="B333" s="121"/>
      <c r="C333" s="17" t="s">
        <v>462</v>
      </c>
      <c r="D333" s="13" t="s">
        <v>351</v>
      </c>
      <c r="E333" s="34">
        <v>52693</v>
      </c>
    </row>
    <row r="334" spans="1:5" x14ac:dyDescent="0.25">
      <c r="A334" s="102"/>
      <c r="B334" s="121"/>
      <c r="C334" s="16" t="s">
        <v>463</v>
      </c>
      <c r="D334" s="13" t="s">
        <v>352</v>
      </c>
      <c r="E334" s="34">
        <v>37971</v>
      </c>
    </row>
    <row r="335" spans="1:5" x14ac:dyDescent="0.25">
      <c r="A335" s="102"/>
      <c r="B335" s="121"/>
      <c r="C335" s="17" t="s">
        <v>464</v>
      </c>
      <c r="D335" s="13" t="s">
        <v>230</v>
      </c>
      <c r="E335" s="34">
        <v>42241</v>
      </c>
    </row>
    <row r="336" spans="1:5" ht="16.5" thickBot="1" x14ac:dyDescent="0.3">
      <c r="A336" s="103"/>
      <c r="B336" s="121"/>
      <c r="C336" s="62" t="s">
        <v>19</v>
      </c>
      <c r="D336" s="62" t="s">
        <v>353</v>
      </c>
      <c r="E336" s="42">
        <v>59148</v>
      </c>
    </row>
    <row r="337" spans="1:5" ht="13.5" customHeight="1" x14ac:dyDescent="0.25">
      <c r="A337" s="104">
        <v>69</v>
      </c>
      <c r="B337" s="122" t="s">
        <v>354</v>
      </c>
      <c r="C337" s="31" t="s">
        <v>10</v>
      </c>
      <c r="D337" s="31" t="s">
        <v>435</v>
      </c>
      <c r="E337" s="32">
        <v>95119.38</v>
      </c>
    </row>
    <row r="338" spans="1:5" x14ac:dyDescent="0.25">
      <c r="A338" s="105"/>
      <c r="B338" s="123"/>
      <c r="C338" s="13" t="s">
        <v>440</v>
      </c>
      <c r="D338" s="13" t="s">
        <v>436</v>
      </c>
      <c r="E338" s="27">
        <v>80482.600000000006</v>
      </c>
    </row>
    <row r="339" spans="1:5" x14ac:dyDescent="0.25">
      <c r="A339" s="105"/>
      <c r="B339" s="123"/>
      <c r="C339" s="13" t="s">
        <v>241</v>
      </c>
      <c r="D339" s="13" t="s">
        <v>437</v>
      </c>
      <c r="E339" s="27">
        <v>77849.8</v>
      </c>
    </row>
    <row r="340" spans="1:5" x14ac:dyDescent="0.25">
      <c r="A340" s="105"/>
      <c r="B340" s="123"/>
      <c r="C340" s="13" t="s">
        <v>441</v>
      </c>
      <c r="D340" s="13" t="s">
        <v>438</v>
      </c>
      <c r="E340" s="27">
        <v>78388.7</v>
      </c>
    </row>
    <row r="341" spans="1:5" ht="16.5" thickBot="1" x14ac:dyDescent="0.3">
      <c r="A341" s="106"/>
      <c r="B341" s="124"/>
      <c r="C341" s="28" t="s">
        <v>19</v>
      </c>
      <c r="D341" s="28" t="s">
        <v>439</v>
      </c>
      <c r="E341" s="30">
        <v>77738.16</v>
      </c>
    </row>
    <row r="342" spans="1:5" x14ac:dyDescent="0.25">
      <c r="A342" s="101">
        <v>70</v>
      </c>
      <c r="B342" s="127" t="s">
        <v>373</v>
      </c>
      <c r="C342" s="57" t="s">
        <v>10</v>
      </c>
      <c r="D342" s="57" t="s">
        <v>355</v>
      </c>
      <c r="E342" s="59">
        <v>79081.440000000002</v>
      </c>
    </row>
    <row r="343" spans="1:5" ht="5.25" customHeight="1" x14ac:dyDescent="0.25">
      <c r="A343" s="102"/>
      <c r="B343" s="127"/>
      <c r="C343" s="125" t="s">
        <v>205</v>
      </c>
      <c r="D343" s="117" t="s">
        <v>356</v>
      </c>
      <c r="E343" s="119">
        <v>50917.24</v>
      </c>
    </row>
    <row r="344" spans="1:5" ht="9.75" customHeight="1" x14ac:dyDescent="0.25">
      <c r="A344" s="102"/>
      <c r="B344" s="127"/>
      <c r="C344" s="126"/>
      <c r="D344" s="118"/>
      <c r="E344" s="120"/>
    </row>
    <row r="345" spans="1:5" ht="8.25" customHeight="1" x14ac:dyDescent="0.25">
      <c r="A345" s="102"/>
      <c r="B345" s="127"/>
      <c r="C345" s="117" t="s">
        <v>21</v>
      </c>
      <c r="D345" s="117" t="s">
        <v>357</v>
      </c>
      <c r="E345" s="119">
        <v>64787.97</v>
      </c>
    </row>
    <row r="346" spans="1:5" ht="7.5" customHeight="1" x14ac:dyDescent="0.25">
      <c r="A346" s="102"/>
      <c r="B346" s="127"/>
      <c r="C346" s="118"/>
      <c r="D346" s="118"/>
      <c r="E346" s="120"/>
    </row>
    <row r="347" spans="1:5" ht="16.5" thickBot="1" x14ac:dyDescent="0.3">
      <c r="A347" s="103"/>
      <c r="B347" s="127"/>
      <c r="C347" s="56" t="s">
        <v>19</v>
      </c>
      <c r="D347" s="56" t="s">
        <v>358</v>
      </c>
      <c r="E347" s="58">
        <v>57502.58</v>
      </c>
    </row>
    <row r="348" spans="1:5" x14ac:dyDescent="0.25">
      <c r="A348" s="104">
        <v>71</v>
      </c>
      <c r="B348" s="114" t="s">
        <v>359</v>
      </c>
      <c r="C348" s="31" t="s">
        <v>10</v>
      </c>
      <c r="D348" s="31" t="s">
        <v>465</v>
      </c>
      <c r="E348" s="32">
        <v>109025</v>
      </c>
    </row>
    <row r="349" spans="1:5" x14ac:dyDescent="0.25">
      <c r="A349" s="105"/>
      <c r="B349" s="115"/>
      <c r="C349" s="16" t="s">
        <v>21</v>
      </c>
      <c r="D349" s="13" t="s">
        <v>466</v>
      </c>
      <c r="E349" s="27">
        <v>103082</v>
      </c>
    </row>
    <row r="350" spans="1:5" ht="18" customHeight="1" x14ac:dyDescent="0.25">
      <c r="A350" s="105"/>
      <c r="B350" s="115"/>
      <c r="C350" s="17" t="s">
        <v>203</v>
      </c>
      <c r="D350" s="13" t="s">
        <v>467</v>
      </c>
      <c r="E350" s="27">
        <v>76385</v>
      </c>
    </row>
    <row r="351" spans="1:5" ht="17.25" customHeight="1" thickBot="1" x14ac:dyDescent="0.3">
      <c r="A351" s="106"/>
      <c r="B351" s="116"/>
      <c r="C351" s="29" t="s">
        <v>19</v>
      </c>
      <c r="D351" s="28" t="s">
        <v>468</v>
      </c>
      <c r="E351" s="30">
        <v>58477</v>
      </c>
    </row>
    <row r="352" spans="1:5" x14ac:dyDescent="0.25">
      <c r="B352" s="12"/>
      <c r="C352" s="12"/>
      <c r="D352" s="12"/>
      <c r="E352" s="12"/>
    </row>
    <row r="353" spans="2:5" x14ac:dyDescent="0.25">
      <c r="B353" s="12"/>
      <c r="C353" s="12"/>
      <c r="D353" s="12"/>
      <c r="E353" s="12"/>
    </row>
    <row r="354" spans="2:5" x14ac:dyDescent="0.25">
      <c r="B354" s="12"/>
      <c r="C354" s="12"/>
      <c r="D354" s="12"/>
      <c r="E354" s="12"/>
    </row>
    <row r="355" spans="2:5" x14ac:dyDescent="0.25">
      <c r="B355" s="12"/>
      <c r="C355" s="12"/>
      <c r="D355" s="12"/>
      <c r="E355" s="12"/>
    </row>
    <row r="356" spans="2:5" x14ac:dyDescent="0.25">
      <c r="B356" s="12"/>
      <c r="C356" s="12"/>
      <c r="D356" s="12"/>
      <c r="E356" s="12"/>
    </row>
    <row r="357" spans="2:5" x14ac:dyDescent="0.25">
      <c r="B357" s="12"/>
      <c r="C357" s="12"/>
      <c r="D357" s="12"/>
      <c r="E357" s="12"/>
    </row>
    <row r="358" spans="2:5" x14ac:dyDescent="0.25">
      <c r="B358" s="12"/>
      <c r="C358" s="12"/>
      <c r="D358" s="12"/>
      <c r="E358" s="12"/>
    </row>
    <row r="359" spans="2:5" x14ac:dyDescent="0.25">
      <c r="B359" s="12"/>
      <c r="C359" s="12"/>
      <c r="D359" s="12"/>
      <c r="E359" s="12"/>
    </row>
    <row r="360" spans="2:5" x14ac:dyDescent="0.25">
      <c r="B360" s="12"/>
      <c r="C360" s="12"/>
      <c r="D360" s="12"/>
      <c r="E360" s="12"/>
    </row>
    <row r="361" spans="2:5" x14ac:dyDescent="0.25">
      <c r="B361" s="12"/>
      <c r="C361" s="12"/>
      <c r="D361" s="12"/>
      <c r="E361" s="12"/>
    </row>
    <row r="362" spans="2:5" x14ac:dyDescent="0.25">
      <c r="B362" s="12"/>
      <c r="C362" s="12"/>
      <c r="D362" s="12"/>
      <c r="E362" s="12"/>
    </row>
    <row r="363" spans="2:5" x14ac:dyDescent="0.25">
      <c r="B363" s="12"/>
      <c r="C363" s="12"/>
      <c r="D363" s="12"/>
      <c r="E363" s="12"/>
    </row>
    <row r="364" spans="2:5" x14ac:dyDescent="0.25">
      <c r="B364" s="12"/>
      <c r="C364" s="12"/>
      <c r="D364" s="12"/>
      <c r="E364" s="12"/>
    </row>
    <row r="365" spans="2:5" x14ac:dyDescent="0.25">
      <c r="B365" s="12"/>
      <c r="C365" s="12"/>
      <c r="D365" s="12"/>
      <c r="E365" s="12"/>
    </row>
    <row r="366" spans="2:5" x14ac:dyDescent="0.25">
      <c r="B366" s="12"/>
      <c r="C366" s="12"/>
      <c r="D366" s="12"/>
      <c r="E366" s="12"/>
    </row>
    <row r="367" spans="2:5" x14ac:dyDescent="0.25">
      <c r="B367" s="12"/>
      <c r="C367" s="12"/>
      <c r="D367" s="12"/>
      <c r="E367" s="12"/>
    </row>
    <row r="368" spans="2:5" x14ac:dyDescent="0.25">
      <c r="B368" s="12"/>
      <c r="C368" s="12"/>
      <c r="D368" s="12"/>
      <c r="E368" s="12"/>
    </row>
    <row r="369" spans="2:5" x14ac:dyDescent="0.25">
      <c r="B369" s="12"/>
      <c r="C369" s="12"/>
      <c r="D369" s="12"/>
      <c r="E369" s="12"/>
    </row>
    <row r="370" spans="2:5" x14ac:dyDescent="0.25">
      <c r="B370" s="12"/>
      <c r="C370" s="12"/>
      <c r="D370" s="12"/>
      <c r="E370" s="12"/>
    </row>
    <row r="371" spans="2:5" x14ac:dyDescent="0.25">
      <c r="B371" s="12"/>
      <c r="C371" s="12"/>
      <c r="D371" s="12"/>
      <c r="E371" s="12"/>
    </row>
    <row r="372" spans="2:5" x14ac:dyDescent="0.25">
      <c r="B372" s="12"/>
      <c r="C372" s="12"/>
      <c r="D372" s="12"/>
      <c r="E372" s="12"/>
    </row>
    <row r="373" spans="2:5" x14ac:dyDescent="0.25">
      <c r="B373" s="12"/>
      <c r="C373" s="12"/>
      <c r="D373" s="12"/>
      <c r="E373" s="12"/>
    </row>
    <row r="374" spans="2:5" x14ac:dyDescent="0.25">
      <c r="B374" s="12"/>
      <c r="C374" s="12"/>
      <c r="D374" s="12"/>
      <c r="E374" s="12"/>
    </row>
    <row r="375" spans="2:5" x14ac:dyDescent="0.25">
      <c r="B375" s="12"/>
      <c r="C375" s="12"/>
      <c r="D375" s="12"/>
      <c r="E375" s="12"/>
    </row>
    <row r="376" spans="2:5" x14ac:dyDescent="0.25">
      <c r="B376" s="12"/>
      <c r="C376" s="12"/>
      <c r="D376" s="12"/>
      <c r="E376" s="12"/>
    </row>
    <row r="377" spans="2:5" x14ac:dyDescent="0.25">
      <c r="B377" s="12"/>
      <c r="C377" s="12"/>
      <c r="D377" s="12"/>
      <c r="E377" s="12"/>
    </row>
    <row r="378" spans="2:5" x14ac:dyDescent="0.25">
      <c r="B378" s="12"/>
      <c r="C378" s="12"/>
      <c r="D378" s="12"/>
      <c r="E378" s="12"/>
    </row>
    <row r="379" spans="2:5" x14ac:dyDescent="0.25">
      <c r="B379" s="12"/>
      <c r="C379" s="12"/>
      <c r="D379" s="12"/>
      <c r="E379" s="12"/>
    </row>
    <row r="380" spans="2:5" x14ac:dyDescent="0.25">
      <c r="B380" s="12"/>
      <c r="C380" s="12"/>
      <c r="D380" s="12"/>
      <c r="E380" s="12"/>
    </row>
    <row r="381" spans="2:5" x14ac:dyDescent="0.25">
      <c r="B381" s="12"/>
      <c r="C381" s="12"/>
      <c r="D381" s="12"/>
      <c r="E381" s="12"/>
    </row>
    <row r="382" spans="2:5" x14ac:dyDescent="0.25">
      <c r="B382" s="12"/>
      <c r="C382" s="12"/>
      <c r="D382" s="12"/>
      <c r="E382" s="12"/>
    </row>
    <row r="383" spans="2:5" x14ac:dyDescent="0.25">
      <c r="B383" s="12"/>
      <c r="C383" s="12"/>
      <c r="D383" s="12"/>
      <c r="E383" s="12"/>
    </row>
    <row r="384" spans="2:5" x14ac:dyDescent="0.25">
      <c r="B384" s="12"/>
      <c r="C384" s="12"/>
      <c r="D384" s="12"/>
      <c r="E384" s="12"/>
    </row>
    <row r="385" spans="2:5" x14ac:dyDescent="0.25">
      <c r="B385" s="12"/>
      <c r="C385" s="12"/>
      <c r="D385" s="12"/>
      <c r="E385" s="12"/>
    </row>
    <row r="386" spans="2:5" x14ac:dyDescent="0.25">
      <c r="B386" s="12"/>
      <c r="C386" s="12"/>
      <c r="D386" s="12"/>
      <c r="E386" s="12"/>
    </row>
    <row r="387" spans="2:5" x14ac:dyDescent="0.25">
      <c r="B387" s="12"/>
      <c r="C387" s="12"/>
      <c r="D387" s="12"/>
      <c r="E387" s="12"/>
    </row>
    <row r="388" spans="2:5" x14ac:dyDescent="0.25">
      <c r="B388" s="12"/>
      <c r="C388" s="12"/>
      <c r="D388" s="12"/>
      <c r="E388" s="12"/>
    </row>
    <row r="389" spans="2:5" x14ac:dyDescent="0.25">
      <c r="B389" s="12"/>
      <c r="C389" s="12"/>
      <c r="D389" s="12"/>
      <c r="E389" s="12"/>
    </row>
    <row r="390" spans="2:5" x14ac:dyDescent="0.25">
      <c r="B390" s="12"/>
      <c r="C390" s="12"/>
      <c r="D390" s="12"/>
      <c r="E390" s="12"/>
    </row>
    <row r="391" spans="2:5" x14ac:dyDescent="0.25">
      <c r="B391" s="12"/>
      <c r="C391" s="12"/>
      <c r="D391" s="12"/>
      <c r="E391" s="12"/>
    </row>
    <row r="392" spans="2:5" x14ac:dyDescent="0.25">
      <c r="B392" s="12"/>
      <c r="C392" s="12"/>
      <c r="D392" s="12"/>
      <c r="E392" s="12"/>
    </row>
    <row r="393" spans="2:5" x14ac:dyDescent="0.25">
      <c r="B393" s="12"/>
      <c r="C393" s="12"/>
      <c r="D393" s="12"/>
      <c r="E393" s="12"/>
    </row>
    <row r="394" spans="2:5" x14ac:dyDescent="0.25">
      <c r="B394" s="12"/>
      <c r="C394" s="12"/>
      <c r="D394" s="12"/>
      <c r="E394" s="12"/>
    </row>
    <row r="395" spans="2:5" x14ac:dyDescent="0.25">
      <c r="B395" s="12"/>
      <c r="C395" s="12"/>
      <c r="D395" s="12"/>
      <c r="E395" s="12"/>
    </row>
    <row r="396" spans="2:5" x14ac:dyDescent="0.25">
      <c r="B396" s="12"/>
      <c r="C396" s="12"/>
      <c r="D396" s="12"/>
      <c r="E396" s="12"/>
    </row>
    <row r="397" spans="2:5" x14ac:dyDescent="0.25">
      <c r="B397" s="12"/>
      <c r="C397" s="12"/>
      <c r="D397" s="12"/>
      <c r="E397" s="12"/>
    </row>
    <row r="398" spans="2:5" x14ac:dyDescent="0.25">
      <c r="B398" s="12"/>
      <c r="C398" s="12"/>
      <c r="D398" s="12"/>
      <c r="E398" s="12"/>
    </row>
    <row r="399" spans="2:5" x14ac:dyDescent="0.25">
      <c r="B399" s="12"/>
      <c r="C399" s="12"/>
      <c r="D399" s="12"/>
      <c r="E399" s="12"/>
    </row>
    <row r="400" spans="2:5" x14ac:dyDescent="0.25">
      <c r="B400" s="12"/>
      <c r="C400" s="12"/>
      <c r="D400" s="12"/>
      <c r="E400" s="12"/>
    </row>
    <row r="401" spans="2:5" x14ac:dyDescent="0.25">
      <c r="B401" s="12"/>
      <c r="C401" s="12"/>
      <c r="D401" s="12"/>
      <c r="E401" s="12"/>
    </row>
    <row r="402" spans="2:5" x14ac:dyDescent="0.25">
      <c r="B402" s="12"/>
      <c r="C402" s="12"/>
      <c r="D402" s="12"/>
      <c r="E402" s="12"/>
    </row>
    <row r="403" spans="2:5" x14ac:dyDescent="0.25">
      <c r="B403" s="12"/>
      <c r="C403" s="12"/>
      <c r="D403" s="12"/>
      <c r="E403" s="12"/>
    </row>
    <row r="404" spans="2:5" x14ac:dyDescent="0.25">
      <c r="B404" s="12"/>
      <c r="C404" s="12"/>
      <c r="D404" s="12"/>
      <c r="E404" s="12"/>
    </row>
    <row r="405" spans="2:5" x14ac:dyDescent="0.25">
      <c r="B405" s="12"/>
      <c r="C405" s="12"/>
      <c r="D405" s="12"/>
      <c r="E405" s="12"/>
    </row>
    <row r="406" spans="2:5" x14ac:dyDescent="0.25">
      <c r="B406" s="12"/>
      <c r="C406" s="12"/>
      <c r="D406" s="12"/>
      <c r="E406" s="12"/>
    </row>
    <row r="407" spans="2:5" x14ac:dyDescent="0.25">
      <c r="B407" s="12"/>
      <c r="C407" s="12"/>
      <c r="D407" s="12"/>
      <c r="E407" s="12"/>
    </row>
    <row r="408" spans="2:5" x14ac:dyDescent="0.25">
      <c r="B408" s="12"/>
      <c r="C408" s="12"/>
      <c r="D408" s="12"/>
      <c r="E408" s="12"/>
    </row>
    <row r="409" spans="2:5" x14ac:dyDescent="0.25">
      <c r="B409" s="12"/>
      <c r="C409" s="12"/>
      <c r="D409" s="12"/>
      <c r="E409" s="12"/>
    </row>
    <row r="410" spans="2:5" x14ac:dyDescent="0.25">
      <c r="B410" s="12"/>
      <c r="C410" s="12"/>
      <c r="D410" s="12"/>
      <c r="E410" s="12"/>
    </row>
    <row r="411" spans="2:5" x14ac:dyDescent="0.25">
      <c r="B411" s="12"/>
      <c r="C411" s="12"/>
      <c r="D411" s="12"/>
      <c r="E411" s="12"/>
    </row>
    <row r="412" spans="2:5" x14ac:dyDescent="0.25">
      <c r="B412" s="12"/>
      <c r="C412" s="12"/>
      <c r="D412" s="12"/>
      <c r="E412" s="12"/>
    </row>
    <row r="413" spans="2:5" x14ac:dyDescent="0.25">
      <c r="B413" s="12"/>
      <c r="C413" s="12"/>
      <c r="D413" s="12"/>
      <c r="E413" s="12"/>
    </row>
    <row r="414" spans="2:5" x14ac:dyDescent="0.25">
      <c r="B414" s="12"/>
      <c r="C414" s="12"/>
      <c r="D414" s="12"/>
      <c r="E414" s="12"/>
    </row>
    <row r="415" spans="2:5" x14ac:dyDescent="0.25">
      <c r="B415" s="12"/>
      <c r="C415" s="12"/>
      <c r="D415" s="12"/>
      <c r="E415" s="12"/>
    </row>
    <row r="416" spans="2:5" x14ac:dyDescent="0.25">
      <c r="B416" s="12"/>
      <c r="C416" s="12"/>
      <c r="D416" s="12"/>
      <c r="E416" s="12"/>
    </row>
    <row r="417" spans="2:5" x14ac:dyDescent="0.25">
      <c r="B417" s="12"/>
      <c r="C417" s="12"/>
      <c r="D417" s="12"/>
      <c r="E417" s="12"/>
    </row>
    <row r="418" spans="2:5" x14ac:dyDescent="0.25">
      <c r="B418" s="12"/>
      <c r="C418" s="12"/>
      <c r="D418" s="12"/>
      <c r="E418" s="12"/>
    </row>
    <row r="419" spans="2:5" x14ac:dyDescent="0.25">
      <c r="B419" s="12"/>
      <c r="C419" s="12"/>
      <c r="D419" s="12"/>
      <c r="E419" s="12"/>
    </row>
    <row r="420" spans="2:5" x14ac:dyDescent="0.25">
      <c r="B420" s="12"/>
      <c r="C420" s="12"/>
      <c r="D420" s="12"/>
      <c r="E420" s="12"/>
    </row>
    <row r="421" spans="2:5" x14ac:dyDescent="0.25">
      <c r="B421" s="12"/>
      <c r="C421" s="12"/>
      <c r="D421" s="12"/>
      <c r="E421" s="12"/>
    </row>
    <row r="422" spans="2:5" x14ac:dyDescent="0.25">
      <c r="B422" s="12"/>
      <c r="C422" s="12"/>
      <c r="D422" s="12"/>
      <c r="E422" s="12"/>
    </row>
    <row r="423" spans="2:5" x14ac:dyDescent="0.25">
      <c r="B423" s="12"/>
      <c r="C423" s="12"/>
      <c r="D423" s="12"/>
      <c r="E423" s="12"/>
    </row>
    <row r="424" spans="2:5" x14ac:dyDescent="0.25">
      <c r="B424" s="12"/>
      <c r="C424" s="12"/>
      <c r="D424" s="12"/>
      <c r="E424" s="12"/>
    </row>
    <row r="425" spans="2:5" x14ac:dyDescent="0.25">
      <c r="B425" s="12"/>
      <c r="C425" s="12"/>
      <c r="D425" s="12"/>
      <c r="E425" s="12"/>
    </row>
    <row r="426" spans="2:5" x14ac:dyDescent="0.25">
      <c r="B426" s="12"/>
      <c r="C426" s="12"/>
      <c r="D426" s="12"/>
      <c r="E426" s="12"/>
    </row>
    <row r="427" spans="2:5" x14ac:dyDescent="0.25">
      <c r="B427" s="12"/>
      <c r="C427" s="12"/>
      <c r="D427" s="12"/>
      <c r="E427" s="12"/>
    </row>
    <row r="428" spans="2:5" x14ac:dyDescent="0.25">
      <c r="B428" s="12"/>
      <c r="C428" s="12"/>
      <c r="D428" s="12"/>
      <c r="E428" s="12"/>
    </row>
  </sheetData>
  <mergeCells count="184">
    <mergeCell ref="B198:B203"/>
    <mergeCell ref="A198:A203"/>
    <mergeCell ref="A1:E4"/>
    <mergeCell ref="E33:E34"/>
    <mergeCell ref="B18:B23"/>
    <mergeCell ref="B6:B11"/>
    <mergeCell ref="B12:B14"/>
    <mergeCell ref="B15:B17"/>
    <mergeCell ref="E25:E26"/>
    <mergeCell ref="C27:C28"/>
    <mergeCell ref="D27:D28"/>
    <mergeCell ref="E27:E28"/>
    <mergeCell ref="C29:C30"/>
    <mergeCell ref="D29:D30"/>
    <mergeCell ref="E29:E30"/>
    <mergeCell ref="C31:C32"/>
    <mergeCell ref="E31:E32"/>
    <mergeCell ref="D31:D32"/>
    <mergeCell ref="B54:B57"/>
    <mergeCell ref="B35:B37"/>
    <mergeCell ref="B38:B42"/>
    <mergeCell ref="D38:D39"/>
    <mergeCell ref="B43:B45"/>
    <mergeCell ref="B46:B53"/>
    <mergeCell ref="C25:C26"/>
    <mergeCell ref="B24:B34"/>
    <mergeCell ref="D25:D26"/>
    <mergeCell ref="C33:C34"/>
    <mergeCell ref="D33:D34"/>
    <mergeCell ref="B84:B95"/>
    <mergeCell ref="B96:B98"/>
    <mergeCell ref="B99:B102"/>
    <mergeCell ref="C100:C101"/>
    <mergeCell ref="D100:D101"/>
    <mergeCell ref="B58:B61"/>
    <mergeCell ref="B62:B65"/>
    <mergeCell ref="B66:B68"/>
    <mergeCell ref="B69:B71"/>
    <mergeCell ref="B79:B83"/>
    <mergeCell ref="B120:B122"/>
    <mergeCell ref="B123:B128"/>
    <mergeCell ref="B129:B132"/>
    <mergeCell ref="B133:B138"/>
    <mergeCell ref="E100:E101"/>
    <mergeCell ref="B103:B108"/>
    <mergeCell ref="B109:B112"/>
    <mergeCell ref="B113:B116"/>
    <mergeCell ref="B117:B119"/>
    <mergeCell ref="B168:B173"/>
    <mergeCell ref="B174:B183"/>
    <mergeCell ref="B184:B187"/>
    <mergeCell ref="B188:B195"/>
    <mergeCell ref="B196:B197"/>
    <mergeCell ref="B139:B140"/>
    <mergeCell ref="B144:B151"/>
    <mergeCell ref="B152:B154"/>
    <mergeCell ref="B155:B163"/>
    <mergeCell ref="B164:B167"/>
    <mergeCell ref="B218:B222"/>
    <mergeCell ref="B223:B225"/>
    <mergeCell ref="B226:B229"/>
    <mergeCell ref="B230:B231"/>
    <mergeCell ref="B232:B245"/>
    <mergeCell ref="B204:B206"/>
    <mergeCell ref="B207:B209"/>
    <mergeCell ref="B210:B212"/>
    <mergeCell ref="B213:B217"/>
    <mergeCell ref="D233:D235"/>
    <mergeCell ref="D236:D237"/>
    <mergeCell ref="D238:D239"/>
    <mergeCell ref="D240:D242"/>
    <mergeCell ref="D243:D244"/>
    <mergeCell ref="E233:E235"/>
    <mergeCell ref="E236:E237"/>
    <mergeCell ref="E238:E239"/>
    <mergeCell ref="E240:E242"/>
    <mergeCell ref="E243:E244"/>
    <mergeCell ref="B246:B249"/>
    <mergeCell ref="B250:B252"/>
    <mergeCell ref="B253:B257"/>
    <mergeCell ref="B263:B266"/>
    <mergeCell ref="B267:B273"/>
    <mergeCell ref="C233:C235"/>
    <mergeCell ref="C236:C237"/>
    <mergeCell ref="C238:C239"/>
    <mergeCell ref="C240:C242"/>
    <mergeCell ref="C243:C244"/>
    <mergeCell ref="B293:B295"/>
    <mergeCell ref="B300:B305"/>
    <mergeCell ref="B314:B317"/>
    <mergeCell ref="B306:B308"/>
    <mergeCell ref="B318:B321"/>
    <mergeCell ref="B280:B284"/>
    <mergeCell ref="B274:B279"/>
    <mergeCell ref="B285:B289"/>
    <mergeCell ref="B290:B292"/>
    <mergeCell ref="B348:B351"/>
    <mergeCell ref="D343:D344"/>
    <mergeCell ref="E343:E344"/>
    <mergeCell ref="C345:C346"/>
    <mergeCell ref="D345:D346"/>
    <mergeCell ref="E345:E346"/>
    <mergeCell ref="B322:B323"/>
    <mergeCell ref="B324:B328"/>
    <mergeCell ref="B329:B336"/>
    <mergeCell ref="B337:B341"/>
    <mergeCell ref="C343:C344"/>
    <mergeCell ref="B342:B347"/>
    <mergeCell ref="A6:A11"/>
    <mergeCell ref="A12:A14"/>
    <mergeCell ref="A15:A17"/>
    <mergeCell ref="A18:A23"/>
    <mergeCell ref="A24:A34"/>
    <mergeCell ref="A35:A37"/>
    <mergeCell ref="A38:A42"/>
    <mergeCell ref="A43:A45"/>
    <mergeCell ref="A46:A53"/>
    <mergeCell ref="A54:A57"/>
    <mergeCell ref="A58:A61"/>
    <mergeCell ref="A62:A65"/>
    <mergeCell ref="A66:A68"/>
    <mergeCell ref="A69:A71"/>
    <mergeCell ref="A79:A83"/>
    <mergeCell ref="A84:A95"/>
    <mergeCell ref="A96:A98"/>
    <mergeCell ref="A99:A102"/>
    <mergeCell ref="A103:A108"/>
    <mergeCell ref="A109:A112"/>
    <mergeCell ref="A113:A116"/>
    <mergeCell ref="A117:A119"/>
    <mergeCell ref="A120:A122"/>
    <mergeCell ref="A123:A128"/>
    <mergeCell ref="A129:A132"/>
    <mergeCell ref="A133:A138"/>
    <mergeCell ref="A139:A140"/>
    <mergeCell ref="A144:A151"/>
    <mergeCell ref="A152:A154"/>
    <mergeCell ref="A155:A163"/>
    <mergeCell ref="A164:A167"/>
    <mergeCell ref="A168:A173"/>
    <mergeCell ref="A174:A183"/>
    <mergeCell ref="A184:A187"/>
    <mergeCell ref="A188:A195"/>
    <mergeCell ref="A196:A197"/>
    <mergeCell ref="A253:A257"/>
    <mergeCell ref="A263:A266"/>
    <mergeCell ref="A267:A273"/>
    <mergeCell ref="A274:A279"/>
    <mergeCell ref="A280:A284"/>
    <mergeCell ref="A285:A289"/>
    <mergeCell ref="A290:A292"/>
    <mergeCell ref="A204:A206"/>
    <mergeCell ref="A207:A209"/>
    <mergeCell ref="A210:A212"/>
    <mergeCell ref="A213:A217"/>
    <mergeCell ref="A218:A222"/>
    <mergeCell ref="A223:A225"/>
    <mergeCell ref="A226:A229"/>
    <mergeCell ref="A230:A231"/>
    <mergeCell ref="A232:A245"/>
    <mergeCell ref="B309:B313"/>
    <mergeCell ref="A342:A347"/>
    <mergeCell ref="A348:A351"/>
    <mergeCell ref="A258:A262"/>
    <mergeCell ref="B258:B262"/>
    <mergeCell ref="B141:B143"/>
    <mergeCell ref="A141:A143"/>
    <mergeCell ref="D72:D73"/>
    <mergeCell ref="B72:B78"/>
    <mergeCell ref="A72:A78"/>
    <mergeCell ref="B296:B299"/>
    <mergeCell ref="A296:A299"/>
    <mergeCell ref="A309:A313"/>
    <mergeCell ref="A293:A295"/>
    <mergeCell ref="A300:A305"/>
    <mergeCell ref="A306:A308"/>
    <mergeCell ref="A314:A317"/>
    <mergeCell ref="A318:A321"/>
    <mergeCell ref="A322:A323"/>
    <mergeCell ref="A324:A328"/>
    <mergeCell ref="A329:A336"/>
    <mergeCell ref="A337:A341"/>
    <mergeCell ref="A246:A249"/>
    <mergeCell ref="A250:A252"/>
  </mergeCells>
  <pageMargins left="0.25" right="0.25" top="0.75" bottom="0.75" header="0.3" footer="0.3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2018-05-16T01:11:49Z</dcterms:modified>
</cp:coreProperties>
</file>